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comments60.xml" ContentType="application/vnd.openxmlformats-officedocument.spreadsheetml.comments+xml"/>
  <Default Extension="vml" ContentType="application/vnd.openxmlformats-officedocument.vmlDrawing"/>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firstSheet="73" activeTab="88"/>
  </bookViews>
  <sheets>
    <sheet name="目录" sheetId="1" r:id="rId1"/>
    <sheet name="1-1" sheetId="2" r:id="rId2"/>
    <sheet name="1-2" sheetId="3" r:id="rId3"/>
    <sheet name="1-3" sheetId="4" r:id="rId4"/>
    <sheet name="1-4" sheetId="5" r:id="rId5"/>
    <sheet name="1-5" sheetId="6" r:id="rId6"/>
    <sheet name="1-6" sheetId="7" r:id="rId7"/>
    <sheet name="1-7" sheetId="8" r:id="rId8"/>
    <sheet name="1-8" sheetId="9" r:id="rId9"/>
    <sheet name="2-1" sheetId="10" r:id="rId10"/>
    <sheet name="2-2" sheetId="11" r:id="rId11"/>
    <sheet name="2-3" sheetId="12" r:id="rId12"/>
    <sheet name="2-4" sheetId="13" r:id="rId13"/>
    <sheet name="2-5" sheetId="14" r:id="rId14"/>
    <sheet name="2-6" sheetId="15" r:id="rId15"/>
    <sheet name="2-7" sheetId="16" r:id="rId16"/>
    <sheet name="2-8" sheetId="17" r:id="rId17"/>
    <sheet name="2-9" sheetId="18" r:id="rId18"/>
    <sheet name="2-10" sheetId="19" r:id="rId19"/>
    <sheet name="2-11" sheetId="20" r:id="rId20"/>
    <sheet name="2-12" sheetId="21" r:id="rId21"/>
    <sheet name="2-13" sheetId="22" r:id="rId22"/>
    <sheet name="2-14" sheetId="23" r:id="rId23"/>
    <sheet name="2-15" sheetId="24" r:id="rId24"/>
    <sheet name="2-16" sheetId="25" r:id="rId25"/>
    <sheet name="2-17" sheetId="26" r:id="rId26"/>
    <sheet name="2-18" sheetId="27" r:id="rId27"/>
    <sheet name="2-19" sheetId="28" r:id="rId28"/>
    <sheet name="2-20" sheetId="29" r:id="rId29"/>
    <sheet name="3-1" sheetId="30" r:id="rId30"/>
    <sheet name="3-2" sheetId="31" r:id="rId31"/>
    <sheet name="3-3" sheetId="32" r:id="rId32"/>
    <sheet name="3-4" sheetId="33" r:id="rId33"/>
    <sheet name="3-5" sheetId="34" r:id="rId34"/>
    <sheet name="3-6" sheetId="35" r:id="rId35"/>
    <sheet name="3-7" sheetId="36" r:id="rId36"/>
    <sheet name="3-8" sheetId="37" r:id="rId37"/>
    <sheet name="3-9" sheetId="38" r:id="rId38"/>
    <sheet name="3-10" sheetId="39" r:id="rId39"/>
    <sheet name="3-11" sheetId="40" r:id="rId40"/>
    <sheet name="3-12" sheetId="41" r:id="rId41"/>
    <sheet name="4-1" sheetId="42" r:id="rId42"/>
    <sheet name="4-2" sheetId="43" r:id="rId43"/>
    <sheet name="4-3" sheetId="44" r:id="rId44"/>
    <sheet name="4-5" sheetId="45" r:id="rId45"/>
    <sheet name="4-6" sheetId="46" r:id="rId46"/>
    <sheet name="4-7" sheetId="47" r:id="rId47"/>
    <sheet name="5-1" sheetId="48" r:id="rId48"/>
    <sheet name="5-2" sheetId="49" r:id="rId49"/>
    <sheet name="5-3" sheetId="50" r:id="rId50"/>
    <sheet name="5-4" sheetId="51" r:id="rId51"/>
    <sheet name="5-5" sheetId="52" r:id="rId52"/>
    <sheet name="5-6" sheetId="53" r:id="rId53"/>
    <sheet name="5-7" sheetId="54" r:id="rId54"/>
    <sheet name="5-8" sheetId="55" r:id="rId55"/>
    <sheet name="5-9" sheetId="56" r:id="rId56"/>
    <sheet name="5-10" sheetId="57" r:id="rId57"/>
    <sheet name="5-11" sheetId="58" r:id="rId58"/>
    <sheet name="5-12" sheetId="59" r:id="rId59"/>
    <sheet name="6-1" sheetId="60" r:id="rId60"/>
    <sheet name="6-2" sheetId="61" r:id="rId61"/>
    <sheet name="6-3" sheetId="62" r:id="rId62"/>
    <sheet name="6-4" sheetId="63" r:id="rId63"/>
    <sheet name="6-5" sheetId="64" r:id="rId64"/>
    <sheet name="6-6" sheetId="65" r:id="rId65"/>
    <sheet name="6-7" sheetId="66" r:id="rId66"/>
    <sheet name="6-8" sheetId="67" r:id="rId67"/>
    <sheet name="6-9" sheetId="68" r:id="rId68"/>
    <sheet name="6-10" sheetId="69" r:id="rId69"/>
    <sheet name="6-11" sheetId="70" r:id="rId70"/>
    <sheet name="6-12" sheetId="71" r:id="rId71"/>
    <sheet name="6-13" sheetId="72" r:id="rId72"/>
    <sheet name="6-14" sheetId="73" r:id="rId73"/>
    <sheet name="6-15" sheetId="74" r:id="rId74"/>
    <sheet name="6-16" sheetId="75" r:id="rId75"/>
    <sheet name="6-17" sheetId="76" r:id="rId76"/>
    <sheet name="7-1" sheetId="77" r:id="rId77"/>
    <sheet name="7-2" sheetId="78" r:id="rId78"/>
    <sheet name="7-3" sheetId="79" r:id="rId79"/>
    <sheet name="7-4" sheetId="80" r:id="rId80"/>
    <sheet name="8-1" sheetId="81" r:id="rId81"/>
    <sheet name="8-2" sheetId="82" r:id="rId82"/>
    <sheet name="8-3" sheetId="83" r:id="rId83"/>
    <sheet name="8-4" sheetId="84" r:id="rId84"/>
    <sheet name="8-5" sheetId="85" r:id="rId85"/>
    <sheet name="8-6" sheetId="86" r:id="rId86"/>
    <sheet name="8-7" sheetId="87" r:id="rId87"/>
    <sheet name="8-8" sheetId="88" r:id="rId88"/>
    <sheet name="8-9" sheetId="89" r:id="rId89"/>
    <sheet name="8-10" sheetId="90" r:id="rId90"/>
    <sheet name="8-11" sheetId="91" r:id="rId91"/>
    <sheet name="8-12" sheetId="92" r:id="rId92"/>
  </sheets>
  <definedNames>
    <definedName name="_xlnm.Print_Titles" localSheetId="1">'1-1'!$1:$2</definedName>
  </definedNames>
  <calcPr fullCalcOnLoad="1"/>
</workbook>
</file>

<file path=xl/comments60.xml><?xml version="1.0" encoding="utf-8"?>
<comments xmlns="http://schemas.openxmlformats.org/spreadsheetml/2006/main">
  <authors>
    <author>作者</author>
  </authors>
  <commentList>
    <comment ref="I11" authorId="0">
      <text>
        <r>
          <rPr>
            <b/>
            <sz val="9"/>
            <rFont val="宋体"/>
            <family val="0"/>
          </rPr>
          <t xml:space="preserve">不变价
</t>
        </r>
      </text>
    </comment>
  </commentList>
</comments>
</file>

<file path=xl/sharedStrings.xml><?xml version="1.0" encoding="utf-8"?>
<sst xmlns="http://schemas.openxmlformats.org/spreadsheetml/2006/main" count="5906" uniqueCount="2812">
  <si>
    <t>外商投资企业</t>
  </si>
  <si>
    <r>
      <t xml:space="preserve"> </t>
    </r>
    <r>
      <rPr>
        <sz val="10"/>
        <color indexed="8"/>
        <rFont val="黑体"/>
        <family val="2"/>
      </rPr>
      <t xml:space="preserve"> 按隶属关系分</t>
    </r>
  </si>
  <si>
    <t>三、按隶属关系分</t>
  </si>
  <si>
    <t xml:space="preserve">    中  央 </t>
  </si>
  <si>
    <t xml:space="preserve">中央 </t>
  </si>
  <si>
    <r>
      <t xml:space="preserve"> </t>
    </r>
    <r>
      <rPr>
        <sz val="10"/>
        <color indexed="8"/>
        <rFont val="宋体"/>
        <family val="0"/>
      </rPr>
      <t xml:space="preserve">   </t>
    </r>
    <r>
      <rPr>
        <sz val="10"/>
        <color indexed="8"/>
        <rFont val="宋体"/>
        <family val="0"/>
      </rPr>
      <t>省(自治区、直辖市)</t>
    </r>
  </si>
  <si>
    <t>省(自治区、直辖市)</t>
  </si>
  <si>
    <r>
      <t xml:space="preserve"> </t>
    </r>
    <r>
      <rPr>
        <sz val="10"/>
        <color indexed="8"/>
        <rFont val="宋体"/>
        <family val="0"/>
      </rPr>
      <t xml:space="preserve">   </t>
    </r>
    <r>
      <rPr>
        <sz val="10"/>
        <color indexed="8"/>
        <rFont val="宋体"/>
        <family val="0"/>
      </rPr>
      <t>地(区、市、州、盟)</t>
    </r>
  </si>
  <si>
    <t>地(区、市、州、盟)</t>
  </si>
  <si>
    <r>
      <t xml:space="preserve"> </t>
    </r>
    <r>
      <rPr>
        <sz val="10"/>
        <color indexed="8"/>
        <rFont val="宋体"/>
        <family val="0"/>
      </rPr>
      <t xml:space="preserve">   </t>
    </r>
    <r>
      <rPr>
        <sz val="10"/>
        <color indexed="8"/>
        <rFont val="宋体"/>
        <family val="0"/>
      </rPr>
      <t>镇</t>
    </r>
  </si>
  <si>
    <t>镇</t>
  </si>
  <si>
    <r>
      <t xml:space="preserve"> </t>
    </r>
    <r>
      <rPr>
        <sz val="10"/>
        <color indexed="8"/>
        <rFont val="宋体"/>
        <family val="0"/>
      </rPr>
      <t xml:space="preserve">   </t>
    </r>
    <r>
      <rPr>
        <sz val="10"/>
        <color indexed="8"/>
        <rFont val="宋体"/>
        <family val="0"/>
      </rPr>
      <t>村委会</t>
    </r>
  </si>
  <si>
    <t>村委会</t>
  </si>
  <si>
    <t xml:space="preserve">    其  他</t>
  </si>
  <si>
    <t>其他</t>
  </si>
  <si>
    <t>5-4 限额以上服务业利润分配及其他情况(执行企业会计制度单位)（2012年）</t>
  </si>
  <si>
    <t>5-4 限额以上服务业利润分配及其他情况(执行企业会计制度单位)（2012年）</t>
  </si>
  <si>
    <t>单位数      （个）</t>
  </si>
  <si>
    <t>营业税金及   附     加</t>
  </si>
  <si>
    <t>销售费用</t>
  </si>
  <si>
    <t>应交所得税</t>
  </si>
  <si>
    <t>应付职工薪酬（贷方累计发生额）</t>
  </si>
  <si>
    <t>从业人员     平均人数      （人）</t>
  </si>
  <si>
    <r>
      <t>#</t>
    </r>
    <r>
      <rPr>
        <sz val="10"/>
        <rFont val="宋体"/>
        <family val="0"/>
      </rPr>
      <t>主营业务收入</t>
    </r>
  </si>
  <si>
    <r>
      <t>#</t>
    </r>
    <r>
      <rPr>
        <sz val="10"/>
        <rFont val="宋体"/>
        <family val="0"/>
      </rPr>
      <t>主营业务成本</t>
    </r>
  </si>
  <si>
    <r>
      <t>#</t>
    </r>
    <r>
      <rPr>
        <sz val="10"/>
        <rFont val="宋体"/>
        <family val="0"/>
      </rPr>
      <t>主营业务税金及附加</t>
    </r>
  </si>
  <si>
    <r>
      <t>#</t>
    </r>
    <r>
      <rPr>
        <sz val="10"/>
        <rFont val="宋体"/>
        <family val="0"/>
      </rPr>
      <t>税金</t>
    </r>
  </si>
  <si>
    <t>本年</t>
  </si>
  <si>
    <t>合计项</t>
  </si>
  <si>
    <t xml:space="preserve">  按行业中类分</t>
  </si>
  <si>
    <r>
      <t xml:space="preserve"> </t>
    </r>
    <r>
      <rPr>
        <sz val="10"/>
        <color indexed="8"/>
        <rFont val="黑体"/>
        <family val="2"/>
      </rPr>
      <t xml:space="preserve">     </t>
    </r>
    <r>
      <rPr>
        <sz val="10"/>
        <color indexed="8"/>
        <rFont val="黑体"/>
        <family val="2"/>
      </rPr>
      <t>道路运输业</t>
    </r>
  </si>
  <si>
    <r>
      <t xml:space="preserve">     </t>
    </r>
    <r>
      <rPr>
        <vertAlign val="superscript"/>
        <sz val="10"/>
        <color indexed="8"/>
        <rFont val="宋体"/>
        <family val="0"/>
      </rPr>
      <t>#</t>
    </r>
    <r>
      <rPr>
        <sz val="10"/>
        <color indexed="8"/>
        <rFont val="宋体"/>
        <family val="0"/>
      </rPr>
      <t>道路货物运输</t>
    </r>
  </si>
  <si>
    <r>
      <t xml:space="preserve">   </t>
    </r>
    <r>
      <rPr>
        <sz val="10"/>
        <color indexed="8"/>
        <rFont val="黑体"/>
        <family val="2"/>
      </rPr>
      <t xml:space="preserve">   </t>
    </r>
    <r>
      <rPr>
        <sz val="10"/>
        <color indexed="8"/>
        <rFont val="黑体"/>
        <family val="2"/>
      </rPr>
      <t>装卸搬运和运输代理业</t>
    </r>
  </si>
  <si>
    <t>***</t>
  </si>
  <si>
    <r>
      <t xml:space="preserve">    </t>
    </r>
    <r>
      <rPr>
        <sz val="10"/>
        <color indexed="8"/>
        <rFont val="黑体"/>
        <family val="2"/>
      </rPr>
      <t xml:space="preserve">  </t>
    </r>
    <r>
      <rPr>
        <sz val="10"/>
        <color indexed="8"/>
        <rFont val="黑体"/>
        <family val="2"/>
      </rPr>
      <t xml:space="preserve">仓储业 </t>
    </r>
  </si>
  <si>
    <r>
      <t xml:space="preserve">   </t>
    </r>
    <r>
      <rPr>
        <sz val="10"/>
        <color indexed="8"/>
        <rFont val="黑体"/>
        <family val="2"/>
      </rPr>
      <t xml:space="preserve">  </t>
    </r>
    <r>
      <rPr>
        <sz val="10"/>
        <color indexed="8"/>
        <rFont val="黑体"/>
        <family val="2"/>
      </rPr>
      <t xml:space="preserve"> 互联网和相关服务</t>
    </r>
  </si>
  <si>
    <t>互联网和相关服务</t>
  </si>
  <si>
    <t>***</t>
  </si>
  <si>
    <r>
      <t xml:space="preserve">   </t>
    </r>
    <r>
      <rPr>
        <sz val="10"/>
        <color indexed="8"/>
        <rFont val="黑体"/>
        <family val="2"/>
      </rPr>
      <t xml:space="preserve">  </t>
    </r>
    <r>
      <rPr>
        <sz val="10"/>
        <color indexed="8"/>
        <rFont val="黑体"/>
        <family val="2"/>
      </rPr>
      <t xml:space="preserve"> 软件和信息技术服务业</t>
    </r>
  </si>
  <si>
    <r>
      <t xml:space="preserve">   </t>
    </r>
    <r>
      <rPr>
        <sz val="10"/>
        <color indexed="8"/>
        <rFont val="黑体"/>
        <family val="2"/>
      </rPr>
      <t xml:space="preserve">  </t>
    </r>
    <r>
      <rPr>
        <sz val="10"/>
        <color indexed="8"/>
        <rFont val="黑体"/>
        <family val="2"/>
      </rPr>
      <t xml:space="preserve"> 房地产业</t>
    </r>
  </si>
  <si>
    <r>
      <t xml:space="preserve">     </t>
    </r>
    <r>
      <rPr>
        <vertAlign val="superscript"/>
        <sz val="10"/>
        <color indexed="8"/>
        <rFont val="宋体"/>
        <family val="0"/>
      </rPr>
      <t>#</t>
    </r>
    <r>
      <rPr>
        <sz val="10"/>
        <color indexed="8"/>
        <rFont val="宋体"/>
        <family val="0"/>
      </rPr>
      <t>物业管理</t>
    </r>
  </si>
  <si>
    <t xml:space="preserve">      房地产中介服务</t>
  </si>
  <si>
    <r>
      <t xml:space="preserve">    </t>
    </r>
    <r>
      <rPr>
        <sz val="10"/>
        <color indexed="8"/>
        <rFont val="黑体"/>
        <family val="2"/>
      </rPr>
      <t xml:space="preserve">   </t>
    </r>
    <r>
      <rPr>
        <sz val="10"/>
        <color indexed="8"/>
        <rFont val="黑体"/>
        <family val="2"/>
      </rPr>
      <t>租赁业</t>
    </r>
  </si>
  <si>
    <r>
      <t xml:space="preserve">   </t>
    </r>
    <r>
      <rPr>
        <sz val="10"/>
        <color indexed="8"/>
        <rFont val="黑体"/>
        <family val="2"/>
      </rPr>
      <t xml:space="preserve">   </t>
    </r>
    <r>
      <rPr>
        <sz val="10"/>
        <color indexed="8"/>
        <rFont val="黑体"/>
        <family val="2"/>
      </rPr>
      <t xml:space="preserve"> 商务服务业</t>
    </r>
  </si>
  <si>
    <r>
      <t xml:space="preserve">      </t>
    </r>
    <r>
      <rPr>
        <vertAlign val="superscript"/>
        <sz val="10"/>
        <color indexed="8"/>
        <rFont val="宋体"/>
        <family val="0"/>
      </rPr>
      <t>#</t>
    </r>
    <r>
      <rPr>
        <sz val="10"/>
        <color indexed="8"/>
        <rFont val="宋体"/>
        <family val="0"/>
      </rPr>
      <t>旅行社及相关服务</t>
    </r>
  </si>
  <si>
    <t xml:space="preserve">       其他商务服务业</t>
  </si>
  <si>
    <r>
      <t xml:space="preserve">   </t>
    </r>
    <r>
      <rPr>
        <sz val="10"/>
        <color indexed="8"/>
        <rFont val="黑体"/>
        <family val="2"/>
      </rPr>
      <t xml:space="preserve">   </t>
    </r>
    <r>
      <rPr>
        <sz val="10"/>
        <color indexed="8"/>
        <rFont val="黑体"/>
        <family val="2"/>
      </rPr>
      <t xml:space="preserve"> 专业技术服务业</t>
    </r>
  </si>
  <si>
    <r>
      <t xml:space="preserve">      </t>
    </r>
    <r>
      <rPr>
        <vertAlign val="superscript"/>
        <sz val="10"/>
        <color indexed="8"/>
        <rFont val="宋体"/>
        <family val="0"/>
      </rPr>
      <t>#</t>
    </r>
    <r>
      <rPr>
        <sz val="10"/>
        <color indexed="8"/>
        <rFont val="宋体"/>
        <family val="0"/>
      </rPr>
      <t>工程技术</t>
    </r>
  </si>
  <si>
    <r>
      <t xml:space="preserve">    </t>
    </r>
    <r>
      <rPr>
        <sz val="10"/>
        <color indexed="8"/>
        <rFont val="黑体"/>
        <family val="2"/>
      </rPr>
      <t xml:space="preserve">   </t>
    </r>
    <r>
      <rPr>
        <sz val="10"/>
        <color indexed="8"/>
        <rFont val="黑体"/>
        <family val="2"/>
      </rPr>
      <t>科技推广和应用服务业</t>
    </r>
  </si>
  <si>
    <r>
      <t xml:space="preserve">    </t>
    </r>
    <r>
      <rPr>
        <sz val="10"/>
        <color indexed="8"/>
        <rFont val="黑体"/>
        <family val="2"/>
      </rPr>
      <t xml:space="preserve">   </t>
    </r>
    <r>
      <rPr>
        <sz val="10"/>
        <color indexed="8"/>
        <rFont val="黑体"/>
        <family val="2"/>
      </rPr>
      <t>公共设施管理业</t>
    </r>
  </si>
  <si>
    <r>
      <t xml:space="preserve">      </t>
    </r>
    <r>
      <rPr>
        <vertAlign val="superscript"/>
        <sz val="10"/>
        <color indexed="8"/>
        <rFont val="宋体"/>
        <family val="0"/>
      </rPr>
      <t>#</t>
    </r>
    <r>
      <rPr>
        <sz val="10"/>
        <color indexed="8"/>
        <rFont val="宋体"/>
        <family val="0"/>
      </rPr>
      <t>公园和游览景区管理</t>
    </r>
  </si>
  <si>
    <r>
      <t xml:space="preserve">    </t>
    </r>
    <r>
      <rPr>
        <sz val="10"/>
        <color indexed="8"/>
        <rFont val="黑体"/>
        <family val="2"/>
      </rPr>
      <t xml:space="preserve">   </t>
    </r>
    <r>
      <rPr>
        <sz val="10"/>
        <color indexed="8"/>
        <rFont val="黑体"/>
        <family val="2"/>
      </rPr>
      <t>居民服务业</t>
    </r>
  </si>
  <si>
    <r>
      <t xml:space="preserve">    </t>
    </r>
    <r>
      <rPr>
        <sz val="10"/>
        <color indexed="8"/>
        <rFont val="黑体"/>
        <family val="2"/>
      </rPr>
      <t xml:space="preserve">   </t>
    </r>
    <r>
      <rPr>
        <sz val="10"/>
        <color indexed="8"/>
        <rFont val="黑体"/>
        <family val="2"/>
      </rPr>
      <t>机动车、电子产品和日用产品修理业</t>
    </r>
  </si>
  <si>
    <r>
      <t xml:space="preserve">    </t>
    </r>
    <r>
      <rPr>
        <sz val="10"/>
        <color indexed="8"/>
        <rFont val="黑体"/>
        <family val="2"/>
      </rPr>
      <t xml:space="preserve">   </t>
    </r>
    <r>
      <rPr>
        <sz val="10"/>
        <color indexed="8"/>
        <rFont val="黑体"/>
        <family val="2"/>
      </rPr>
      <t>教  育</t>
    </r>
  </si>
  <si>
    <r>
      <t xml:space="preserve">    </t>
    </r>
    <r>
      <rPr>
        <sz val="10"/>
        <color indexed="8"/>
        <rFont val="黑体"/>
        <family val="2"/>
      </rPr>
      <t xml:space="preserve">   </t>
    </r>
    <r>
      <rPr>
        <sz val="10"/>
        <color indexed="8"/>
        <rFont val="黑体"/>
        <family val="2"/>
      </rPr>
      <t>新闻和出版业</t>
    </r>
  </si>
  <si>
    <r>
      <t xml:space="preserve">    </t>
    </r>
    <r>
      <rPr>
        <sz val="10"/>
        <color indexed="8"/>
        <rFont val="黑体"/>
        <family val="2"/>
      </rPr>
      <t xml:space="preserve">   </t>
    </r>
    <r>
      <rPr>
        <sz val="10"/>
        <color indexed="8"/>
        <rFont val="黑体"/>
        <family val="2"/>
      </rPr>
      <t>广播、电视、电影和影视录音制作业</t>
    </r>
  </si>
  <si>
    <r>
      <t xml:space="preserve">      </t>
    </r>
    <r>
      <rPr>
        <vertAlign val="superscript"/>
        <sz val="10"/>
        <color indexed="8"/>
        <rFont val="宋体"/>
        <family val="0"/>
      </rPr>
      <t>#</t>
    </r>
    <r>
      <rPr>
        <sz val="10"/>
        <color indexed="8"/>
        <rFont val="宋体"/>
        <family val="0"/>
      </rPr>
      <t>电影和影视节目制作</t>
    </r>
  </si>
  <si>
    <t>电影和影视节目制作</t>
  </si>
  <si>
    <r>
      <t xml:space="preserve">    </t>
    </r>
    <r>
      <rPr>
        <sz val="10"/>
        <color indexed="8"/>
        <rFont val="黑体"/>
        <family val="2"/>
      </rPr>
      <t xml:space="preserve">   </t>
    </r>
    <r>
      <rPr>
        <sz val="10"/>
        <color indexed="8"/>
        <rFont val="黑体"/>
        <family val="2"/>
      </rPr>
      <t>体  育</t>
    </r>
  </si>
  <si>
    <r>
      <t xml:space="preserve">       </t>
    </r>
    <r>
      <rPr>
        <vertAlign val="superscript"/>
        <sz val="10"/>
        <color indexed="8"/>
        <rFont val="宋体"/>
        <family val="0"/>
      </rPr>
      <t>#</t>
    </r>
    <r>
      <rPr>
        <sz val="10"/>
        <color indexed="8"/>
        <rFont val="宋体"/>
        <family val="0"/>
      </rPr>
      <t>休闲健身活动</t>
    </r>
  </si>
  <si>
    <t xml:space="preserve">  按登记注册类型分</t>
  </si>
  <si>
    <t xml:space="preserve">    内资企业</t>
  </si>
  <si>
    <t xml:space="preserve">      国有企业</t>
  </si>
  <si>
    <t xml:space="preserve">      集体企业</t>
  </si>
  <si>
    <t xml:space="preserve">      有限责任公司</t>
  </si>
  <si>
    <t xml:space="preserve">        国有独资公司</t>
  </si>
  <si>
    <t xml:space="preserve">        其他有限责任公司</t>
  </si>
  <si>
    <t xml:space="preserve">      股份有限公司</t>
  </si>
  <si>
    <t xml:space="preserve">      私营企业</t>
  </si>
  <si>
    <t xml:space="preserve">        私营独资企业</t>
  </si>
  <si>
    <t xml:space="preserve">        私营有限责任公司</t>
  </si>
  <si>
    <t xml:space="preserve">    港、澳、台商投资企业</t>
  </si>
  <si>
    <t xml:space="preserve">      与港澳台商合资经营企业</t>
  </si>
  <si>
    <t xml:space="preserve">    与港澳台商合资经营企业</t>
  </si>
  <si>
    <t xml:space="preserve">      与港澳台商合作经营企业</t>
  </si>
  <si>
    <t xml:space="preserve">    与港澳台商合作经营企业</t>
  </si>
  <si>
    <t xml:space="preserve">      港澳台商独资经营企业</t>
  </si>
  <si>
    <t xml:space="preserve">    港澳台商独资经营企业</t>
  </si>
  <si>
    <t xml:space="preserve">    外商投资企业</t>
  </si>
  <si>
    <t xml:space="preserve">      中外合资经营企业</t>
  </si>
  <si>
    <t xml:space="preserve">    中外合资经营企业</t>
  </si>
  <si>
    <r>
      <t xml:space="preserve"> </t>
    </r>
    <r>
      <rPr>
        <sz val="10"/>
        <color indexed="8"/>
        <rFont val="黑体"/>
        <family val="2"/>
      </rPr>
      <t xml:space="preserve"> </t>
    </r>
    <r>
      <rPr>
        <sz val="10"/>
        <color indexed="8"/>
        <rFont val="黑体"/>
        <family val="2"/>
      </rPr>
      <t>按隶属关系分</t>
    </r>
  </si>
  <si>
    <t xml:space="preserve">    中  央 </t>
  </si>
  <si>
    <t xml:space="preserve">    省(自治区、直辖市)</t>
  </si>
  <si>
    <t xml:space="preserve">    地(区、市、州、盟)</t>
  </si>
  <si>
    <t xml:space="preserve">    镇</t>
  </si>
  <si>
    <t xml:space="preserve">    村委会</t>
  </si>
  <si>
    <t xml:space="preserve">    其  他</t>
  </si>
  <si>
    <t>5-5 限额以上服务业财务状况(执行行政事业、民间非营利组织会计制度单位)（2012年）</t>
  </si>
  <si>
    <t>5-5 限额以上服务业财务状况(执行行政事业、民间非营利组织会计制度单位)（2012年）</t>
  </si>
  <si>
    <t>单位数（个）</t>
  </si>
  <si>
    <t>资产合计</t>
  </si>
  <si>
    <r>
      <t xml:space="preserve">固定资产 </t>
    </r>
    <r>
      <rPr>
        <sz val="10"/>
        <color indexed="8"/>
        <rFont val="宋体"/>
        <family val="0"/>
      </rPr>
      <t xml:space="preserve"> </t>
    </r>
    <r>
      <rPr>
        <sz val="10"/>
        <color indexed="8"/>
        <rFont val="宋体"/>
        <family val="0"/>
      </rPr>
      <t>合</t>
    </r>
    <r>
      <rPr>
        <sz val="10"/>
        <color indexed="8"/>
        <rFont val="宋体"/>
        <family val="0"/>
      </rPr>
      <t xml:space="preserve">    </t>
    </r>
    <r>
      <rPr>
        <sz val="10"/>
        <color indexed="8"/>
        <rFont val="宋体"/>
        <family val="0"/>
      </rPr>
      <t>计</t>
    </r>
  </si>
  <si>
    <r>
      <t xml:space="preserve">固定资产 </t>
    </r>
    <r>
      <rPr>
        <sz val="10"/>
        <color indexed="8"/>
        <rFont val="宋体"/>
        <family val="0"/>
      </rPr>
      <t xml:space="preserve"> </t>
    </r>
    <r>
      <rPr>
        <sz val="10"/>
        <color indexed="8"/>
        <rFont val="宋体"/>
        <family val="0"/>
      </rPr>
      <t>原</t>
    </r>
    <r>
      <rPr>
        <sz val="10"/>
        <color indexed="8"/>
        <rFont val="宋体"/>
        <family val="0"/>
      </rPr>
      <t xml:space="preserve">    </t>
    </r>
    <r>
      <rPr>
        <sz val="10"/>
        <color indexed="8"/>
        <rFont val="宋体"/>
        <family val="0"/>
      </rPr>
      <t>价</t>
    </r>
  </si>
  <si>
    <t>上年结余</t>
  </si>
  <si>
    <t>收入合计</t>
  </si>
  <si>
    <t>支出合计</t>
  </si>
  <si>
    <t>收支结余</t>
  </si>
  <si>
    <r>
      <t xml:space="preserve">从业人员 </t>
    </r>
    <r>
      <rPr>
        <sz val="10"/>
        <color indexed="8"/>
        <rFont val="宋体"/>
        <family val="0"/>
      </rPr>
      <t xml:space="preserve">   </t>
    </r>
    <r>
      <rPr>
        <sz val="10"/>
        <color indexed="8"/>
        <rFont val="宋体"/>
        <family val="0"/>
      </rPr>
      <t>平均人数（人）</t>
    </r>
  </si>
  <si>
    <r>
      <t>#</t>
    </r>
    <r>
      <rPr>
        <sz val="10"/>
        <color indexed="8"/>
        <rFont val="宋体"/>
        <family val="0"/>
      </rPr>
      <t xml:space="preserve">工资福利 </t>
    </r>
    <r>
      <rPr>
        <sz val="10"/>
        <color indexed="8"/>
        <rFont val="宋体"/>
        <family val="0"/>
      </rPr>
      <t xml:space="preserve">  </t>
    </r>
    <r>
      <rPr>
        <sz val="10"/>
        <color indexed="8"/>
        <rFont val="宋体"/>
        <family val="0"/>
      </rPr>
      <t>支</t>
    </r>
    <r>
      <rPr>
        <sz val="10"/>
        <color indexed="8"/>
        <rFont val="宋体"/>
        <family val="0"/>
      </rPr>
      <t xml:space="preserve">   </t>
    </r>
    <r>
      <rPr>
        <sz val="10"/>
        <color indexed="8"/>
        <rFont val="宋体"/>
        <family val="0"/>
      </rPr>
      <t>出</t>
    </r>
  </si>
  <si>
    <r>
      <t>#</t>
    </r>
    <r>
      <rPr>
        <sz val="10"/>
        <color indexed="8"/>
        <rFont val="宋体"/>
        <family val="0"/>
      </rPr>
      <t>商品和服务支</t>
    </r>
    <r>
      <rPr>
        <sz val="10"/>
        <color indexed="8"/>
        <rFont val="宋体"/>
        <family val="0"/>
      </rPr>
      <t xml:space="preserve">     </t>
    </r>
    <r>
      <rPr>
        <sz val="10"/>
        <color indexed="8"/>
        <rFont val="宋体"/>
        <family val="0"/>
      </rPr>
      <t>出</t>
    </r>
  </si>
  <si>
    <r>
      <t>#</t>
    </r>
    <r>
      <rPr>
        <sz val="10"/>
        <color indexed="8"/>
        <rFont val="宋体"/>
        <family val="0"/>
      </rPr>
      <t>对个人和家庭的补助</t>
    </r>
  </si>
  <si>
    <r>
      <t>#</t>
    </r>
    <r>
      <rPr>
        <sz val="10"/>
        <color indexed="8"/>
        <rFont val="宋体"/>
        <family val="0"/>
      </rPr>
      <t>经营支出</t>
    </r>
  </si>
  <si>
    <t>合  计</t>
  </si>
  <si>
    <t xml:space="preserve">   按行业中类分</t>
  </si>
  <si>
    <r>
      <t xml:space="preserve">      </t>
    </r>
    <r>
      <rPr>
        <vertAlign val="superscript"/>
        <sz val="10"/>
        <color indexed="8"/>
        <rFont val="黑体"/>
        <family val="2"/>
      </rPr>
      <t>#</t>
    </r>
    <r>
      <rPr>
        <sz val="10"/>
        <color indexed="8"/>
        <rFont val="黑体"/>
        <family val="2"/>
      </rPr>
      <t>商务服务业</t>
    </r>
  </si>
  <si>
    <t>***</t>
  </si>
  <si>
    <t xml:space="preserve">       水利管理业</t>
  </si>
  <si>
    <t>水利管理业</t>
  </si>
  <si>
    <t xml:space="preserve">       公共设施管理业</t>
  </si>
  <si>
    <t xml:space="preserve">       居民服务业</t>
  </si>
  <si>
    <t xml:space="preserve">       教  育</t>
  </si>
  <si>
    <r>
      <t xml:space="preserve">     </t>
    </r>
    <r>
      <rPr>
        <vertAlign val="superscript"/>
        <sz val="10"/>
        <color indexed="8"/>
        <rFont val="宋体"/>
        <family val="0"/>
      </rPr>
      <t>#</t>
    </r>
    <r>
      <rPr>
        <sz val="10"/>
        <color indexed="8"/>
        <rFont val="宋体"/>
        <family val="0"/>
      </rPr>
      <t>学前教育</t>
    </r>
  </si>
  <si>
    <t>学前教育</t>
  </si>
  <si>
    <r>
      <t>*</t>
    </r>
    <r>
      <rPr>
        <sz val="10"/>
        <color indexed="8"/>
        <rFont val="宋体"/>
        <family val="0"/>
      </rPr>
      <t>**</t>
    </r>
  </si>
  <si>
    <t xml:space="preserve">      初等教育</t>
  </si>
  <si>
    <t>初等教育</t>
  </si>
  <si>
    <t xml:space="preserve">      中等教育</t>
  </si>
  <si>
    <t>中等教育</t>
  </si>
  <si>
    <t xml:space="preserve">      高等教育</t>
  </si>
  <si>
    <t>高等教育</t>
  </si>
  <si>
    <t xml:space="preserve">      技能培训、教育辅助及其他教育</t>
  </si>
  <si>
    <t>技能培训、教育辅助及其他教育</t>
  </si>
  <si>
    <t xml:space="preserve">       卫  生</t>
  </si>
  <si>
    <t>卫生</t>
  </si>
  <si>
    <r>
      <t xml:space="preserve">     </t>
    </r>
    <r>
      <rPr>
        <vertAlign val="superscript"/>
        <sz val="10"/>
        <color indexed="8"/>
        <rFont val="宋体"/>
        <family val="0"/>
      </rPr>
      <t>#</t>
    </r>
    <r>
      <rPr>
        <sz val="10"/>
        <color indexed="8"/>
        <rFont val="宋体"/>
        <family val="0"/>
      </rPr>
      <t>医  院</t>
    </r>
  </si>
  <si>
    <t>医院</t>
  </si>
  <si>
    <t xml:space="preserve">      社区医疗与卫生院</t>
  </si>
  <si>
    <t>社区医疗与卫生院</t>
  </si>
  <si>
    <t xml:space="preserve">      疾病预防控制中心</t>
  </si>
  <si>
    <t>疾病预防控制中心</t>
  </si>
  <si>
    <t xml:space="preserve">       社会工作</t>
  </si>
  <si>
    <t>社会工作</t>
  </si>
  <si>
    <t xml:space="preserve">       广播、电视、电影和影视录音制作业</t>
  </si>
  <si>
    <t xml:space="preserve">       文化艺术业</t>
  </si>
  <si>
    <t>文化艺术业</t>
  </si>
  <si>
    <t xml:space="preserve">       中国共产党机关</t>
  </si>
  <si>
    <t>中国共产党机关</t>
  </si>
  <si>
    <t xml:space="preserve">       国家机构</t>
  </si>
  <si>
    <t>国家机构</t>
  </si>
  <si>
    <t xml:space="preserve">       人民政协、民主党派</t>
  </si>
  <si>
    <t>人民政协、民主党派</t>
  </si>
  <si>
    <t xml:space="preserve">       群众团体、社会团体和其他成员组织</t>
  </si>
  <si>
    <t>群众团体、社会团体和其他成员组织</t>
  </si>
  <si>
    <r>
      <t xml:space="preserve"> </t>
    </r>
    <r>
      <rPr>
        <sz val="9"/>
        <color indexed="8"/>
        <rFont val="黑体"/>
        <family val="2"/>
      </rPr>
      <t xml:space="preserve">  </t>
    </r>
    <r>
      <rPr>
        <sz val="9"/>
        <color indexed="8"/>
        <rFont val="黑体"/>
        <family val="2"/>
      </rPr>
      <t>按登记注册类型分</t>
    </r>
  </si>
  <si>
    <r>
      <t xml:space="preserve"> </t>
    </r>
    <r>
      <rPr>
        <sz val="9"/>
        <color indexed="8"/>
        <rFont val="黑体"/>
        <family val="2"/>
      </rPr>
      <t xml:space="preserve">       </t>
    </r>
    <r>
      <rPr>
        <vertAlign val="superscript"/>
        <sz val="9"/>
        <color indexed="8"/>
        <rFont val="黑体"/>
        <family val="2"/>
      </rPr>
      <t>#</t>
    </r>
    <r>
      <rPr>
        <sz val="9"/>
        <color indexed="8"/>
        <rFont val="黑体"/>
        <family val="2"/>
      </rPr>
      <t>内资企业</t>
    </r>
  </si>
  <si>
    <r>
      <t xml:space="preserve">      </t>
    </r>
    <r>
      <rPr>
        <vertAlign val="superscript"/>
        <sz val="9"/>
        <color indexed="8"/>
        <rFont val="宋体"/>
        <family val="0"/>
      </rPr>
      <t>#</t>
    </r>
    <r>
      <rPr>
        <sz val="9"/>
        <color indexed="8"/>
        <rFont val="宋体"/>
        <family val="0"/>
      </rPr>
      <t>国有企业</t>
    </r>
  </si>
  <si>
    <t xml:space="preserve">       集体企业</t>
  </si>
  <si>
    <t xml:space="preserve">       私营企业</t>
  </si>
  <si>
    <r>
      <t xml:space="preserve">  </t>
    </r>
    <r>
      <rPr>
        <sz val="9"/>
        <color indexed="8"/>
        <rFont val="黑体"/>
        <family val="2"/>
      </rPr>
      <t xml:space="preserve">  </t>
    </r>
    <r>
      <rPr>
        <sz val="9"/>
        <color indexed="8"/>
        <rFont val="黑体"/>
        <family val="2"/>
      </rPr>
      <t>按隶属关系分</t>
    </r>
  </si>
  <si>
    <t xml:space="preserve">    中  央 </t>
  </si>
  <si>
    <t xml:space="preserve">    省(自治区、直辖市)</t>
  </si>
  <si>
    <t xml:space="preserve">    地(区、市、州、盟)</t>
  </si>
  <si>
    <t xml:space="preserve">    街  道</t>
  </si>
  <si>
    <t>街道</t>
  </si>
  <si>
    <t xml:space="preserve">    镇</t>
  </si>
  <si>
    <t xml:space="preserve">    乡</t>
  </si>
  <si>
    <t>乡</t>
  </si>
  <si>
    <t xml:space="preserve">    其  他</t>
  </si>
  <si>
    <t>5-6 限额以上专业物流企业经营情况（2012年）</t>
  </si>
  <si>
    <r>
      <t xml:space="preserve">   1-1 </t>
    </r>
    <r>
      <rPr>
        <sz val="12"/>
        <rFont val="宋体"/>
        <family val="0"/>
      </rPr>
      <t>主要社会经济指标（</t>
    </r>
    <r>
      <rPr>
        <sz val="12"/>
        <rFont val="Times New Roman"/>
        <family val="1"/>
      </rPr>
      <t>2005-2012</t>
    </r>
    <r>
      <rPr>
        <sz val="12"/>
        <rFont val="宋体"/>
        <family val="0"/>
      </rPr>
      <t>年）</t>
    </r>
  </si>
  <si>
    <r>
      <t>项    目</t>
    </r>
  </si>
  <si>
    <t>2009年</t>
  </si>
  <si>
    <t>2010年</t>
  </si>
  <si>
    <t>暂住人口</t>
  </si>
  <si>
    <t>常住人口</t>
  </si>
  <si>
    <r>
      <t xml:space="preserve">  </t>
    </r>
    <r>
      <rPr>
        <vertAlign val="superscript"/>
        <sz val="10"/>
        <rFont val="Times New Roman"/>
        <family val="1"/>
      </rPr>
      <t>#</t>
    </r>
    <r>
      <rPr>
        <sz val="10"/>
        <rFont val="宋体"/>
        <family val="0"/>
      </rPr>
      <t>常住外来人口</t>
    </r>
  </si>
  <si>
    <t>地方财政收入</t>
  </si>
  <si>
    <t>全社会固定资产投资额</t>
  </si>
  <si>
    <t>社会消费品零售总额</t>
  </si>
  <si>
    <t>农林牧渔业总产值</t>
  </si>
  <si>
    <t>规模以上工业总产值</t>
  </si>
  <si>
    <t>建筑业总产值</t>
  </si>
  <si>
    <t>地区进出口总额</t>
  </si>
  <si>
    <r>
      <t>万美元</t>
    </r>
    <r>
      <rPr>
        <sz val="10"/>
        <rFont val="Times New Roman"/>
        <family val="1"/>
      </rPr>
      <t xml:space="preserve"> </t>
    </r>
  </si>
  <si>
    <t>实际利用外商直接投资额</t>
  </si>
  <si>
    <t>入境旅游人数</t>
  </si>
  <si>
    <r>
      <t>万人次</t>
    </r>
    <r>
      <rPr>
        <sz val="10"/>
        <rFont val="Times New Roman"/>
        <family val="1"/>
      </rPr>
      <t xml:space="preserve"> </t>
    </r>
  </si>
  <si>
    <t>城镇居民人均可支配收入</t>
  </si>
  <si>
    <t>城镇居民人均消费性支出</t>
  </si>
  <si>
    <t>农村居民人均纯收入</t>
  </si>
  <si>
    <t>普通中学在校学生数</t>
  </si>
  <si>
    <t>幼儿园在园幼儿数</t>
  </si>
  <si>
    <r>
      <t>人</t>
    </r>
    <r>
      <rPr>
        <sz val="10"/>
        <rFont val="Times New Roman"/>
        <family val="1"/>
      </rPr>
      <t xml:space="preserve"> </t>
    </r>
  </si>
  <si>
    <t>卫生机构数</t>
  </si>
  <si>
    <r>
      <t>个</t>
    </r>
    <r>
      <rPr>
        <sz val="10"/>
        <rFont val="Times New Roman"/>
        <family val="1"/>
      </rPr>
      <t xml:space="preserve"> </t>
    </r>
  </si>
  <si>
    <t>卫生机构床位数</t>
  </si>
  <si>
    <r>
      <t>注： 1.地区生产总值绝对值按现价计算。</t>
    </r>
  </si>
  <si>
    <t xml:space="preserve">     2.2007年及以前城镇单位在岗职工人数包括乡及乡以上独立核算法人单位，不包括乡镇企业、私营单位和个体工商户；2008年及以后包括乡镇企业。</t>
  </si>
  <si>
    <t xml:space="preserve">     3.2006-2009年常住人口数据根据2010年人口普查数据进行了调整。</t>
  </si>
  <si>
    <t xml:space="preserve">     4.从2011年起，根据国家统计局相关规定，固定资产投资起点由50万元调整至500万元。</t>
  </si>
  <si>
    <t xml:space="preserve">     5.本表数据取自《2012年北京区域统计年鉴》，其中卫生机构数和卫生机构床位数两项指标2012年数据取自怀柔区卫生局。</t>
  </si>
  <si>
    <t>6-2 规模以上工业企业万元产值能耗及水耗(2005-2012年）</t>
  </si>
  <si>
    <t>年  份</t>
  </si>
  <si>
    <t>能源消费量      (吨标准煤)</t>
  </si>
  <si>
    <t>水消费量    （立方米）</t>
  </si>
  <si>
    <t>万元产值能耗   （吨标准煤/万元）</t>
  </si>
  <si>
    <t>万元产值水耗       （立方米/万元）</t>
  </si>
  <si>
    <t xml:space="preserve">    3.2005-2006年不计算万元产值能耗和水耗指标。</t>
  </si>
  <si>
    <t xml:space="preserve">    4.规模以上工业范围：2005年为全部国有及年主营业务收入300万元及以上非国有工业企业；2006年为全部国有及年主营业务收入在500万元及以上非国有工业口径；2007年-2010年调整为年主营业务收入500万元及以上的全部法人工业企业；2011年调整为年主营业务收入2000万元及以上的全部法人工业企业。</t>
  </si>
  <si>
    <t xml:space="preserve">  猪</t>
  </si>
  <si>
    <t xml:space="preserve">  家  禽</t>
  </si>
  <si>
    <t>万只</t>
  </si>
  <si>
    <r>
      <t xml:space="preserve">    </t>
    </r>
    <r>
      <rPr>
        <vertAlign val="superscript"/>
        <sz val="10"/>
        <rFont val="宋体"/>
        <family val="0"/>
      </rPr>
      <t>#</t>
    </r>
    <r>
      <rPr>
        <sz val="10"/>
        <rFont val="宋体"/>
        <family val="0"/>
      </rPr>
      <t>肉  鸡</t>
    </r>
  </si>
  <si>
    <t xml:space="preserve">     肉  鸭</t>
  </si>
  <si>
    <t>畜禽出栏</t>
  </si>
  <si>
    <t>畜禽产品产量</t>
  </si>
  <si>
    <t xml:space="preserve">  禽  蛋</t>
  </si>
  <si>
    <r>
      <t xml:space="preserve">    </t>
    </r>
    <r>
      <rPr>
        <vertAlign val="superscript"/>
        <sz val="10"/>
        <rFont val="宋体"/>
        <family val="0"/>
      </rPr>
      <t>#</t>
    </r>
    <r>
      <rPr>
        <sz val="10"/>
        <rFont val="宋体"/>
        <family val="0"/>
      </rPr>
      <t>鸡  蛋</t>
    </r>
  </si>
  <si>
    <t xml:space="preserve">     鸭  蛋</t>
  </si>
  <si>
    <t>水产品产量</t>
  </si>
  <si>
    <t>2-13 分镇乡畜牧生产（2012年）</t>
  </si>
  <si>
    <t xml:space="preserve">                                   2-13 分镇乡畜牧生产（2012年）  </t>
  </si>
  <si>
    <t>生猪生产（头）</t>
  </si>
  <si>
    <t>家禽生产（万只）</t>
  </si>
  <si>
    <t>禽蛋产量（吨）</t>
  </si>
  <si>
    <t>肉牛生产（头）</t>
  </si>
  <si>
    <t>奶牛生产</t>
  </si>
  <si>
    <t>合 计</t>
  </si>
  <si>
    <t>年末存栏（头）</t>
  </si>
  <si>
    <t>牛奶产量（吨）</t>
  </si>
  <si>
    <r>
      <t>#</t>
    </r>
    <r>
      <rPr>
        <sz val="10"/>
        <rFont val="宋体"/>
        <family val="0"/>
      </rPr>
      <t>肉  鸡</t>
    </r>
  </si>
  <si>
    <r>
      <t xml:space="preserve"> </t>
    </r>
    <r>
      <rPr>
        <vertAlign val="superscript"/>
        <sz val="10"/>
        <rFont val="宋体"/>
        <family val="0"/>
      </rPr>
      <t>#</t>
    </r>
    <r>
      <rPr>
        <sz val="10"/>
        <rFont val="宋体"/>
        <family val="0"/>
      </rPr>
      <t>肉  鸡</t>
    </r>
  </si>
  <si>
    <r>
      <t>#</t>
    </r>
    <r>
      <rPr>
        <sz val="10"/>
        <rFont val="宋体"/>
        <family val="0"/>
      </rPr>
      <t>鸡  蛋</t>
    </r>
  </si>
  <si>
    <t>年内出栏</t>
  </si>
  <si>
    <t>年末存栏</t>
  </si>
  <si>
    <t>2-14 分镇乡蔬菜播种面积及产量（2012年）</t>
  </si>
  <si>
    <t>2-14 分镇乡蔬菜播种面积及产量（2012年）</t>
  </si>
  <si>
    <t>播种面积               （亩）</t>
  </si>
  <si>
    <t>总产量                    （吨）</t>
  </si>
  <si>
    <t>汤 河口 镇</t>
  </si>
  <si>
    <t>九 渡河 镇</t>
  </si>
  <si>
    <t>琉 璃庙 镇</t>
  </si>
  <si>
    <t>长 哨营 乡</t>
  </si>
  <si>
    <t>亩  产             （公斤/亩）</t>
  </si>
  <si>
    <t>2-15 分镇乡观光休闲农业</t>
  </si>
  <si>
    <t>2-15 分镇乡观光休闲农业</t>
  </si>
  <si>
    <t xml:space="preserve">总收入（万元） </t>
  </si>
  <si>
    <t>接待人次（人次）</t>
  </si>
  <si>
    <t>增长速度   (%)</t>
  </si>
  <si>
    <t>2-16 设施农业</t>
  </si>
  <si>
    <t>2-16 设施农业</t>
  </si>
  <si>
    <t>项    目</t>
  </si>
  <si>
    <t>2012年</t>
  </si>
  <si>
    <t>2011年</t>
  </si>
  <si>
    <t>实际利用面积（亩）</t>
  </si>
  <si>
    <t>$$</t>
  </si>
  <si>
    <t>产  量    （吨）</t>
  </si>
  <si>
    <t>金  额      （万元）</t>
  </si>
  <si>
    <t>产  量     （吨）</t>
  </si>
  <si>
    <t>占地面积</t>
  </si>
  <si>
    <t>播种面积</t>
  </si>
  <si>
    <t>合   计</t>
  </si>
  <si>
    <t xml:space="preserve">  温  室</t>
  </si>
  <si>
    <t xml:space="preserve">    蔬  菜</t>
  </si>
  <si>
    <t xml:space="preserve">    食用菌</t>
  </si>
  <si>
    <r>
      <t xml:space="preserve">      </t>
    </r>
    <r>
      <rPr>
        <vertAlign val="superscript"/>
        <sz val="10"/>
        <rFont val="宋体"/>
        <family val="0"/>
      </rPr>
      <t>#</t>
    </r>
    <r>
      <rPr>
        <sz val="10"/>
        <rFont val="宋体"/>
        <family val="0"/>
      </rPr>
      <t>蘑  菇</t>
    </r>
  </si>
  <si>
    <t xml:space="preserve">    花卉苗木</t>
  </si>
  <si>
    <r>
      <t xml:space="preserve">      </t>
    </r>
    <r>
      <rPr>
        <vertAlign val="superscript"/>
        <sz val="10"/>
        <rFont val="宋体"/>
        <family val="0"/>
      </rPr>
      <t>#</t>
    </r>
    <r>
      <rPr>
        <sz val="10"/>
        <rFont val="宋体"/>
        <family val="0"/>
      </rPr>
      <t>鲜切花</t>
    </r>
  </si>
  <si>
    <t xml:space="preserve">       盆栽花</t>
  </si>
  <si>
    <t xml:space="preserve">    瓜果类</t>
  </si>
  <si>
    <r>
      <t xml:space="preserve">      </t>
    </r>
    <r>
      <rPr>
        <vertAlign val="superscript"/>
        <sz val="10"/>
        <rFont val="宋体"/>
        <family val="0"/>
      </rPr>
      <t>#</t>
    </r>
    <r>
      <rPr>
        <sz val="10"/>
        <rFont val="宋体"/>
        <family val="0"/>
      </rPr>
      <t>草  莓</t>
    </r>
  </si>
  <si>
    <t xml:space="preserve">    水  果</t>
  </si>
  <si>
    <t xml:space="preserve">    其  它</t>
  </si>
  <si>
    <r>
      <t xml:space="preserve">      </t>
    </r>
    <r>
      <rPr>
        <vertAlign val="superscript"/>
        <sz val="10"/>
        <rFont val="宋体"/>
        <family val="0"/>
      </rPr>
      <t>#</t>
    </r>
    <r>
      <rPr>
        <sz val="10"/>
        <rFont val="宋体"/>
        <family val="0"/>
      </rPr>
      <t>盆栽观叶植物</t>
    </r>
  </si>
  <si>
    <t xml:space="preserve">  大  棚</t>
  </si>
  <si>
    <t xml:space="preserve">  中小棚</t>
  </si>
  <si>
    <t>补充资料：</t>
  </si>
  <si>
    <t>设施个数（含温室、大棚、中小棚）(个)</t>
  </si>
  <si>
    <t>蔬菜大棚个数（含温室、大棚、中小棚）(个)</t>
  </si>
  <si>
    <t>注：切花产量的计量单位是枝，盆花产量的计量单位是盆。</t>
  </si>
  <si>
    <t>2-17 分镇乡农村水利情况（2012年）</t>
  </si>
  <si>
    <t>机电井数量 
（眼）</t>
  </si>
  <si>
    <t>排灌站个数      （个）</t>
  </si>
  <si>
    <t>灌溉面积                （亩）</t>
  </si>
  <si>
    <t>已配套机电井    数       量</t>
  </si>
  <si>
    <t>资料来源：怀柔区水务局。</t>
  </si>
  <si>
    <t>2-18 分镇乡耕地面积(2012年)</t>
  </si>
  <si>
    <t>年末耕地面积 (公顷)</t>
  </si>
  <si>
    <r>
      <t>#</t>
    </r>
    <r>
      <rPr>
        <sz val="10"/>
        <rFont val="宋体"/>
        <family val="0"/>
      </rPr>
      <t>旱  地</t>
    </r>
  </si>
  <si>
    <r>
      <t>#</t>
    </r>
    <r>
      <rPr>
        <sz val="10"/>
        <rFont val="宋体"/>
        <family val="0"/>
      </rPr>
      <t>水浇地</t>
    </r>
  </si>
  <si>
    <t>2-19 分镇乡渔业生产情况（2012年）</t>
  </si>
  <si>
    <t>渔业水域面积</t>
  </si>
  <si>
    <t>淡水养殖面积</t>
  </si>
  <si>
    <t>淡水鱼产量</t>
  </si>
  <si>
    <t>苗种产量</t>
  </si>
  <si>
    <t>（亩）</t>
  </si>
  <si>
    <t>（吨）</t>
  </si>
  <si>
    <t>（万尾）</t>
  </si>
  <si>
    <t>资料来源：怀柔区农业局。</t>
  </si>
  <si>
    <t>2-20 农村经济收入与分配情况</t>
  </si>
  <si>
    <t>项    目</t>
  </si>
  <si>
    <t>主营业务收入</t>
  </si>
  <si>
    <t xml:space="preserve">  农  业</t>
  </si>
  <si>
    <r>
      <t xml:space="preserve">    #</t>
    </r>
    <r>
      <rPr>
        <sz val="10"/>
        <rFont val="宋体"/>
        <family val="0"/>
      </rPr>
      <t>粮  食</t>
    </r>
  </si>
  <si>
    <t xml:space="preserve">  林  业</t>
  </si>
  <si>
    <t xml:space="preserve">  牧  业</t>
  </si>
  <si>
    <t xml:space="preserve">  渔  业</t>
  </si>
  <si>
    <t xml:space="preserve">  工  业</t>
  </si>
  <si>
    <t xml:space="preserve">  建筑业</t>
  </si>
  <si>
    <t xml:space="preserve">  交通运输业</t>
  </si>
  <si>
    <t xml:space="preserve">  商业、饮食业</t>
  </si>
  <si>
    <t xml:space="preserve">  服务业</t>
  </si>
  <si>
    <t xml:space="preserve">  其  他</t>
  </si>
  <si>
    <t>主营业务成本</t>
  </si>
  <si>
    <t>营业利润</t>
  </si>
  <si>
    <t>利润总额</t>
  </si>
  <si>
    <t>税后利润</t>
  </si>
  <si>
    <t>可供分配的利润</t>
  </si>
  <si>
    <t>未分配利润</t>
  </si>
  <si>
    <r>
      <t>补充资料：全区农村居民人均劳动所得（43）：</t>
    </r>
    <r>
      <rPr>
        <u val="single"/>
        <sz val="10"/>
        <rFont val="宋体"/>
        <family val="0"/>
      </rPr>
      <t>15483.4</t>
    </r>
    <r>
      <rPr>
        <sz val="10"/>
        <rFont val="宋体"/>
        <family val="0"/>
      </rPr>
      <t>元。</t>
    </r>
  </si>
  <si>
    <t>资料来源：怀柔区农村合作经济经营管理站。</t>
  </si>
  <si>
    <t>3-1 规模以上工业企业基本情况（2005-2012年）</t>
  </si>
  <si>
    <t>3-1 规模以上工业企业基本情况（2005-2012年）</t>
  </si>
  <si>
    <t>单位：万元</t>
  </si>
  <si>
    <t>项    目</t>
  </si>
  <si>
    <t>2005年</t>
  </si>
  <si>
    <t>2005年</t>
  </si>
  <si>
    <t>2006年</t>
  </si>
  <si>
    <t>2007年</t>
  </si>
  <si>
    <t>单位个数(个)</t>
  </si>
  <si>
    <t>工业总产值（当年价格）</t>
  </si>
  <si>
    <t>主营业务收入</t>
  </si>
  <si>
    <t>利润总额</t>
  </si>
  <si>
    <t>税金总额</t>
  </si>
  <si>
    <t>注:1.本表2005-2008年数据没有根据第二次全国经济普查进行修订。</t>
  </si>
  <si>
    <t xml:space="preserve">   2.规模以上工业范围：2005年为全部国有及年主营业务收入300万元及以上非国有工业企业；2006年为全部国有及年主营业务收入在500万元及以上非国有工业口径；2007年-2010年调整为年主营业务收入500万元及以上的全部法人工业企业；2011年调整为年主营业务收入2000万元及以上的全部法人工业企业。</t>
  </si>
  <si>
    <t>3-2 规模以上工业企业基本情况</t>
  </si>
  <si>
    <t>3-2 规模以上工业企业基本情况</t>
  </si>
  <si>
    <t>单位个数(个)</t>
  </si>
  <si>
    <t>工业总产值（当年价格）</t>
  </si>
  <si>
    <t>营业收入</t>
  </si>
  <si>
    <r>
      <t xml:space="preserve"> </t>
    </r>
    <r>
      <rPr>
        <vertAlign val="superscript"/>
        <sz val="10"/>
        <rFont val="宋体"/>
        <family val="0"/>
      </rPr>
      <t xml:space="preserve"> #</t>
    </r>
    <r>
      <rPr>
        <sz val="10"/>
        <rFont val="宋体"/>
        <family val="0"/>
      </rPr>
      <t>主营业务收入</t>
    </r>
  </si>
  <si>
    <t>税金总额</t>
  </si>
  <si>
    <t>注:规模以上工业企业为年主营业务收入2000万元及以上的工业企业法人单位。</t>
  </si>
  <si>
    <t>3-3 按行业分规模以上工业企业生产情况（2012年）</t>
  </si>
  <si>
    <t>3-3 按行业分规模以上工业企业生产情况（2012年）</t>
  </si>
  <si>
    <t>单位：万元</t>
  </si>
  <si>
    <t>项    目</t>
  </si>
  <si>
    <t>单位数    (个)</t>
  </si>
  <si>
    <t>工业总产值          （当年价格）</t>
  </si>
  <si>
    <t>工业销售产值         （当年价格）</t>
  </si>
  <si>
    <t/>
  </si>
  <si>
    <t>资  产  负  债</t>
  </si>
  <si>
    <r>
      <t>损</t>
    </r>
    <r>
      <rPr>
        <sz val="12"/>
        <rFont val="宋体"/>
        <family val="0"/>
      </rPr>
      <t xml:space="preserve">          </t>
    </r>
    <r>
      <rPr>
        <sz val="10"/>
        <rFont val="宋体"/>
        <family val="0"/>
      </rPr>
      <t>益</t>
    </r>
  </si>
  <si>
    <t>应交增值税</t>
  </si>
  <si>
    <r>
      <t>#</t>
    </r>
    <r>
      <rPr>
        <sz val="10"/>
        <color indexed="8"/>
        <rFont val="宋体"/>
        <family val="0"/>
      </rPr>
      <t>出口交货值</t>
    </r>
  </si>
  <si>
    <t>资产总计</t>
  </si>
  <si>
    <t>流动资产  合    计</t>
  </si>
  <si>
    <t>固定资产  合    计</t>
  </si>
  <si>
    <t>固定资产 原    价</t>
  </si>
  <si>
    <t>负债合计</t>
  </si>
  <si>
    <t>所有者   权  益     合  计</t>
  </si>
  <si>
    <t>营业收入</t>
  </si>
  <si>
    <t>营业成本</t>
  </si>
  <si>
    <t>营业税金  及 附 加</t>
  </si>
  <si>
    <t>销售费用</t>
  </si>
  <si>
    <t>管理费用</t>
  </si>
  <si>
    <t>财务费用</t>
  </si>
  <si>
    <t>利润总额</t>
  </si>
  <si>
    <t>流动资产合计</t>
  </si>
  <si>
    <r>
      <t>#</t>
    </r>
    <r>
      <rPr>
        <sz val="10"/>
        <color indexed="8"/>
        <rFont val="宋体"/>
        <family val="0"/>
      </rPr>
      <t>应收账款         （净  额）</t>
    </r>
  </si>
  <si>
    <r>
      <t>#</t>
    </r>
    <r>
      <rPr>
        <sz val="10"/>
        <color indexed="8"/>
        <rFont val="宋体"/>
        <family val="0"/>
      </rPr>
      <t>存货</t>
    </r>
  </si>
  <si>
    <t>固定资产合计</t>
  </si>
  <si>
    <r>
      <t>#</t>
    </r>
    <r>
      <rPr>
        <sz val="10"/>
        <color indexed="8"/>
        <rFont val="宋体"/>
        <family val="0"/>
      </rPr>
      <t>流动负债 合    计</t>
    </r>
  </si>
  <si>
    <t>所有者权益合计</t>
  </si>
  <si>
    <r>
      <t>#</t>
    </r>
    <r>
      <rPr>
        <sz val="10"/>
        <color indexed="8"/>
        <rFont val="宋体"/>
        <family val="0"/>
      </rPr>
      <t>实收资本</t>
    </r>
  </si>
  <si>
    <r>
      <t>#</t>
    </r>
    <r>
      <rPr>
        <sz val="10"/>
        <color indexed="8"/>
        <rFont val="宋体"/>
        <family val="0"/>
      </rPr>
      <t>主营业务    收   入</t>
    </r>
  </si>
  <si>
    <r>
      <t>#</t>
    </r>
    <r>
      <rPr>
        <sz val="10"/>
        <color indexed="8"/>
        <rFont val="宋体"/>
        <family val="0"/>
      </rPr>
      <t>主营业务             成   本</t>
    </r>
  </si>
  <si>
    <t>营业税金及附加</t>
  </si>
  <si>
    <r>
      <t>#</t>
    </r>
    <r>
      <rPr>
        <sz val="10"/>
        <color indexed="8"/>
        <rFont val="宋体"/>
        <family val="0"/>
      </rPr>
      <t>主营业务税金及附加</t>
    </r>
  </si>
  <si>
    <t>应收账款（净额）</t>
  </si>
  <si>
    <t>存货</t>
  </si>
  <si>
    <r>
      <t>#</t>
    </r>
    <r>
      <rPr>
        <sz val="10"/>
        <color indexed="8"/>
        <rFont val="宋体"/>
        <family val="0"/>
      </rPr>
      <t>产成品</t>
    </r>
  </si>
  <si>
    <r>
      <t>#</t>
    </r>
    <r>
      <rPr>
        <sz val="10"/>
        <color indexed="8"/>
        <rFont val="宋体"/>
        <family val="0"/>
      </rPr>
      <t>应付账款</t>
    </r>
  </si>
  <si>
    <t>实收资本</t>
  </si>
  <si>
    <t>主营业务收入</t>
  </si>
  <si>
    <t>主营业务成本</t>
  </si>
  <si>
    <t>主营业务税金及附加</t>
  </si>
  <si>
    <t>产成品</t>
  </si>
  <si>
    <t>合    计</t>
  </si>
  <si>
    <t xml:space="preserve">  农副食品加工业</t>
  </si>
  <si>
    <t xml:space="preserve">  食品制造业</t>
  </si>
  <si>
    <t xml:space="preserve">  酒、饮料和精制茶制造业</t>
  </si>
  <si>
    <t xml:space="preserve">  纺织服装、服饰业</t>
  </si>
  <si>
    <t xml:space="preserve">  家具制造业</t>
  </si>
  <si>
    <t xml:space="preserve">  造纸和纸制品业</t>
  </si>
  <si>
    <t xml:space="preserve">  印刷和记录媒介复制业</t>
  </si>
  <si>
    <t xml:space="preserve">  文教、工美、体育和娱乐用品制造业</t>
  </si>
  <si>
    <t xml:space="preserve">  化学原料和化学制品制造业</t>
  </si>
  <si>
    <t xml:space="preserve">  医药制造业</t>
  </si>
  <si>
    <t xml:space="preserve">  橡胶和塑料制品业</t>
  </si>
  <si>
    <t xml:space="preserve">  非金属矿物制品业</t>
  </si>
  <si>
    <t xml:space="preserve">  黑色金属冶炼和压延加工业</t>
  </si>
  <si>
    <t xml:space="preserve">  金属制品业</t>
  </si>
  <si>
    <t xml:space="preserve">  通用设备制造业</t>
  </si>
  <si>
    <t xml:space="preserve">  专用设备制造业</t>
  </si>
  <si>
    <t xml:space="preserve">  汽车制造业</t>
  </si>
  <si>
    <t xml:space="preserve">  电气机械和器材制造业</t>
  </si>
  <si>
    <t xml:space="preserve">  计算机、通信和其他电子设备制造业</t>
  </si>
  <si>
    <t xml:space="preserve">  仪器仪表制造业</t>
  </si>
  <si>
    <t xml:space="preserve">  废弃资源综合利用业</t>
  </si>
  <si>
    <t xml:space="preserve">  电力、热力生产和供应业</t>
  </si>
  <si>
    <t xml:space="preserve">  燃气生产和供应业</t>
  </si>
  <si>
    <t xml:space="preserve">  水的生产和供应业</t>
  </si>
  <si>
    <t>3-4 按主管部门分规模以上工业企业生产经营情况（2012年）</t>
  </si>
  <si>
    <t>3-4 按主管部门分规模以上工业企业生产经营情况（2012年）</t>
  </si>
  <si>
    <t>单位：万元</t>
  </si>
  <si>
    <t>项    目</t>
  </si>
  <si>
    <t>单位数        (个)</t>
  </si>
  <si>
    <t>工业总产值          （当年价格）</t>
  </si>
  <si>
    <t>工业销售产值         （当年价格）</t>
  </si>
  <si>
    <t>资  产  负  债</t>
  </si>
  <si>
    <r>
      <t>损</t>
    </r>
    <r>
      <rPr>
        <sz val="12"/>
        <rFont val="宋体"/>
        <family val="0"/>
      </rPr>
      <t xml:space="preserve">          </t>
    </r>
    <r>
      <rPr>
        <sz val="10"/>
        <rFont val="宋体"/>
        <family val="0"/>
      </rPr>
      <t>益</t>
    </r>
  </si>
  <si>
    <r>
      <t>#</t>
    </r>
    <r>
      <rPr>
        <sz val="10"/>
        <color indexed="8"/>
        <rFont val="宋体"/>
        <family val="0"/>
      </rPr>
      <t>出口交货值</t>
    </r>
  </si>
  <si>
    <t>固定资产  合    计</t>
  </si>
  <si>
    <t>固定资产 原    价</t>
  </si>
  <si>
    <t>所有者   权  益     合  计</t>
  </si>
  <si>
    <r>
      <t>#</t>
    </r>
    <r>
      <rPr>
        <sz val="10"/>
        <color indexed="8"/>
        <rFont val="宋体"/>
        <family val="0"/>
      </rPr>
      <t>应收账款         （净  额）</t>
    </r>
  </si>
  <si>
    <r>
      <t>#</t>
    </r>
    <r>
      <rPr>
        <sz val="10"/>
        <color indexed="8"/>
        <rFont val="宋体"/>
        <family val="0"/>
      </rPr>
      <t>存货</t>
    </r>
  </si>
  <si>
    <r>
      <t>#</t>
    </r>
    <r>
      <rPr>
        <sz val="10"/>
        <color indexed="8"/>
        <rFont val="宋体"/>
        <family val="0"/>
      </rPr>
      <t>流动负债 合    计</t>
    </r>
  </si>
  <si>
    <r>
      <t>#</t>
    </r>
    <r>
      <rPr>
        <sz val="10"/>
        <color indexed="8"/>
        <rFont val="宋体"/>
        <family val="0"/>
      </rPr>
      <t>实收资本</t>
    </r>
  </si>
  <si>
    <r>
      <t>#</t>
    </r>
    <r>
      <rPr>
        <sz val="10"/>
        <color indexed="8"/>
        <rFont val="宋体"/>
        <family val="0"/>
      </rPr>
      <t>主营业务    收   入</t>
    </r>
  </si>
  <si>
    <r>
      <t>#</t>
    </r>
    <r>
      <rPr>
        <sz val="10"/>
        <color indexed="8"/>
        <rFont val="宋体"/>
        <family val="0"/>
      </rPr>
      <t>主营业务             成   本</t>
    </r>
  </si>
  <si>
    <r>
      <t>#</t>
    </r>
    <r>
      <rPr>
        <sz val="10"/>
        <color indexed="8"/>
        <rFont val="宋体"/>
        <family val="0"/>
      </rPr>
      <t>主营业务税金及附加</t>
    </r>
  </si>
  <si>
    <r>
      <t>#</t>
    </r>
    <r>
      <rPr>
        <sz val="10"/>
        <color indexed="8"/>
        <rFont val="宋体"/>
        <family val="0"/>
      </rPr>
      <t>产成品</t>
    </r>
  </si>
  <si>
    <r>
      <t>#</t>
    </r>
    <r>
      <rPr>
        <sz val="10"/>
        <color indexed="8"/>
        <rFont val="宋体"/>
        <family val="0"/>
      </rPr>
      <t>应付账款</t>
    </r>
  </si>
  <si>
    <t>合    计</t>
  </si>
  <si>
    <t>区    直</t>
  </si>
  <si>
    <t>镇    乡</t>
  </si>
  <si>
    <t xml:space="preserve">  怀柔镇</t>
  </si>
  <si>
    <t xml:space="preserve">  雁栖镇</t>
  </si>
  <si>
    <t xml:space="preserve">  庙城镇</t>
  </si>
  <si>
    <t xml:space="preserve">  北房镇</t>
  </si>
  <si>
    <t xml:space="preserve">  杨宋镇</t>
  </si>
  <si>
    <t xml:space="preserve">  桥梓镇</t>
  </si>
  <si>
    <t xml:space="preserve">  怀北镇</t>
  </si>
  <si>
    <t xml:space="preserve">  汤河口镇</t>
  </si>
  <si>
    <t xml:space="preserve">  渤海镇</t>
  </si>
  <si>
    <t xml:space="preserve">  九渡河镇</t>
  </si>
  <si>
    <t xml:space="preserve">  琉璃庙镇</t>
  </si>
  <si>
    <t xml:space="preserve">  宝山镇</t>
  </si>
  <si>
    <t xml:space="preserve">  长哨营乡</t>
  </si>
  <si>
    <t xml:space="preserve">  喇叭沟门乡</t>
  </si>
  <si>
    <t>长城伟业</t>
  </si>
  <si>
    <t>流动资产      合    计</t>
  </si>
  <si>
    <t>营业税金      及 附 加</t>
  </si>
  <si>
    <t>3-5 规模以上工业企业研究与试验发展（R&amp;D）人员情况（2012年）</t>
  </si>
  <si>
    <t>3-5 规模以上工业企业研究与试验发展（R&amp;D）人员情况（2012年）</t>
  </si>
  <si>
    <t>项    目</t>
  </si>
  <si>
    <t>企业数
（个）</t>
  </si>
  <si>
    <t>研究与试验发展（R&amp;D）人员合计    （人）</t>
  </si>
  <si>
    <t>研究与试验发展（R&amp;D）人员折合   全时当量合计     (人  年)</t>
  </si>
  <si>
    <r>
      <t>#</t>
    </r>
    <r>
      <rPr>
        <sz val="10"/>
        <rFont val="宋体"/>
        <family val="0"/>
      </rPr>
      <t>有研究与试验发展（R&amp;D）活动</t>
    </r>
  </si>
  <si>
    <r>
      <t>#</t>
    </r>
    <r>
      <rPr>
        <sz val="10"/>
        <rFont val="宋体"/>
        <family val="0"/>
      </rPr>
      <t>有科技机构</t>
    </r>
  </si>
  <si>
    <r>
      <t>参加项目</t>
    </r>
    <r>
      <rPr>
        <sz val="10"/>
        <rFont val="宋体"/>
        <family val="0"/>
      </rPr>
      <t xml:space="preserve"> 人    员</t>
    </r>
  </si>
  <si>
    <t>管理和服务人员</t>
  </si>
  <si>
    <r>
      <t>#</t>
    </r>
    <r>
      <rPr>
        <sz val="10"/>
        <rFont val="宋体"/>
        <family val="0"/>
      </rPr>
      <t>女性</t>
    </r>
  </si>
  <si>
    <r>
      <t>#</t>
    </r>
    <r>
      <rPr>
        <sz val="10"/>
        <rFont val="宋体"/>
        <family val="0"/>
      </rPr>
      <t>研究人员</t>
    </r>
  </si>
  <si>
    <t>全时人员</t>
  </si>
  <si>
    <t>非全时人员</t>
  </si>
  <si>
    <r>
      <t>#</t>
    </r>
    <r>
      <rPr>
        <sz val="10"/>
        <rFont val="宋体"/>
        <family val="0"/>
      </rPr>
      <t>研究人员</t>
    </r>
  </si>
  <si>
    <r>
      <t>#</t>
    </r>
    <r>
      <rPr>
        <sz val="10"/>
        <rFont val="宋体"/>
        <family val="0"/>
      </rPr>
      <t>试验发展
人    员</t>
    </r>
  </si>
  <si>
    <t>合    计</t>
  </si>
  <si>
    <t xml:space="preserve">  按企业规模分</t>
  </si>
  <si>
    <r>
      <t xml:space="preserve">    大</t>
    </r>
    <r>
      <rPr>
        <sz val="10"/>
        <rFont val="宋体"/>
        <family val="0"/>
      </rPr>
      <t xml:space="preserve">  型</t>
    </r>
  </si>
  <si>
    <r>
      <t xml:space="preserve">    中</t>
    </r>
    <r>
      <rPr>
        <sz val="10"/>
        <rFont val="宋体"/>
        <family val="0"/>
      </rPr>
      <t xml:space="preserve">  型</t>
    </r>
  </si>
  <si>
    <r>
      <t xml:space="preserve">    小</t>
    </r>
    <r>
      <rPr>
        <sz val="10"/>
        <rFont val="宋体"/>
        <family val="0"/>
      </rPr>
      <t xml:space="preserve">  型</t>
    </r>
  </si>
  <si>
    <r>
      <t xml:space="preserve">    微</t>
    </r>
    <r>
      <rPr>
        <sz val="10"/>
        <rFont val="宋体"/>
        <family val="0"/>
      </rPr>
      <t xml:space="preserve">  型</t>
    </r>
  </si>
  <si>
    <t xml:space="preserve">  按登记注册类型分</t>
  </si>
  <si>
    <t xml:space="preserve">    内资企业</t>
  </si>
  <si>
    <t xml:space="preserve">    港、澳、台商投资企业</t>
  </si>
  <si>
    <t xml:space="preserve">    外商投资企业</t>
  </si>
  <si>
    <t xml:space="preserve">  按国民经济行业大类分</t>
  </si>
  <si>
    <r>
      <t xml:space="preserve">    </t>
    </r>
    <r>
      <rPr>
        <vertAlign val="superscript"/>
        <sz val="10"/>
        <rFont val="宋体"/>
        <family val="0"/>
      </rPr>
      <t>#</t>
    </r>
    <r>
      <rPr>
        <sz val="10"/>
        <rFont val="宋体"/>
        <family val="0"/>
      </rPr>
      <t>制造业</t>
    </r>
  </si>
  <si>
    <t xml:space="preserve">  按企业控股情况分 </t>
  </si>
  <si>
    <t xml:space="preserve">    国有控股</t>
  </si>
  <si>
    <t xml:space="preserve">    集体控股</t>
  </si>
  <si>
    <t xml:space="preserve">    私人控股</t>
  </si>
  <si>
    <t xml:space="preserve">    港澳台商控股</t>
  </si>
  <si>
    <t xml:space="preserve">    外商控股</t>
  </si>
  <si>
    <r>
      <t xml:space="preserve">    其</t>
    </r>
    <r>
      <rPr>
        <sz val="10"/>
        <rFont val="宋体"/>
        <family val="0"/>
      </rPr>
      <t xml:space="preserve">  他</t>
    </r>
  </si>
  <si>
    <t>3-6 规模以上工业企业研究与试验发展（R&amp;D）经费情况（2012年）</t>
  </si>
  <si>
    <t>3-6 规模以上工业企业研究与试验发展（R&amp;D）经费情况（2012年）</t>
  </si>
  <si>
    <r>
      <t xml:space="preserve">项 </t>
    </r>
    <r>
      <rPr>
        <sz val="10"/>
        <rFont val="宋体"/>
        <family val="0"/>
      </rPr>
      <t xml:space="preserve">   </t>
    </r>
    <r>
      <rPr>
        <sz val="10"/>
        <rFont val="宋体"/>
        <family val="0"/>
      </rPr>
      <t>目</t>
    </r>
  </si>
  <si>
    <r>
      <t>研究与试验发展（R&amp;D）经费内部支出</t>
    </r>
    <r>
      <rPr>
        <sz val="10"/>
        <rFont val="宋体"/>
        <family val="0"/>
      </rPr>
      <t>合</t>
    </r>
    <r>
      <rPr>
        <sz val="10"/>
        <rFont val="宋体"/>
        <family val="0"/>
      </rPr>
      <t>计</t>
    </r>
  </si>
  <si>
    <t xml:space="preserve">研究与试验发展（R&amp;D）经费
外部支出
</t>
  </si>
  <si>
    <t>按活动类型分</t>
  </si>
  <si>
    <t>按支出用途分</t>
  </si>
  <si>
    <t>按资金来源分</t>
  </si>
  <si>
    <r>
      <t xml:space="preserve">基础研究支 </t>
    </r>
    <r>
      <rPr>
        <sz val="10"/>
        <rFont val="宋体"/>
        <family val="0"/>
      </rPr>
      <t xml:space="preserve">   </t>
    </r>
    <r>
      <rPr>
        <sz val="10"/>
        <rFont val="宋体"/>
        <family val="0"/>
      </rPr>
      <t>出</t>
    </r>
  </si>
  <si>
    <r>
      <t xml:space="preserve">应用研究支 </t>
    </r>
    <r>
      <rPr>
        <sz val="10"/>
        <rFont val="宋体"/>
        <family val="0"/>
      </rPr>
      <t xml:space="preserve">   </t>
    </r>
    <r>
      <rPr>
        <sz val="10"/>
        <rFont val="宋体"/>
        <family val="0"/>
      </rPr>
      <t>出</t>
    </r>
  </si>
  <si>
    <r>
      <t xml:space="preserve">试验发展支 </t>
    </r>
    <r>
      <rPr>
        <sz val="10"/>
        <rFont val="宋体"/>
        <family val="0"/>
      </rPr>
      <t xml:space="preserve">   </t>
    </r>
    <r>
      <rPr>
        <sz val="10"/>
        <rFont val="宋体"/>
        <family val="0"/>
      </rPr>
      <t>出</t>
    </r>
  </si>
  <si>
    <r>
      <t xml:space="preserve">经常费 </t>
    </r>
    <r>
      <rPr>
        <sz val="10"/>
        <rFont val="宋体"/>
        <family val="0"/>
      </rPr>
      <t xml:space="preserve"> </t>
    </r>
    <r>
      <rPr>
        <sz val="10"/>
        <rFont val="宋体"/>
        <family val="0"/>
      </rPr>
      <t>支</t>
    </r>
    <r>
      <rPr>
        <sz val="10"/>
        <rFont val="宋体"/>
        <family val="0"/>
      </rPr>
      <t xml:space="preserve">  </t>
    </r>
    <r>
      <rPr>
        <sz val="10"/>
        <rFont val="宋体"/>
        <family val="0"/>
      </rPr>
      <t>出</t>
    </r>
  </si>
  <si>
    <r>
      <t xml:space="preserve">资产性 </t>
    </r>
    <r>
      <rPr>
        <sz val="10"/>
        <rFont val="宋体"/>
        <family val="0"/>
      </rPr>
      <t xml:space="preserve"> </t>
    </r>
    <r>
      <rPr>
        <sz val="10"/>
        <rFont val="宋体"/>
        <family val="0"/>
      </rPr>
      <t>支</t>
    </r>
    <r>
      <rPr>
        <sz val="10"/>
        <rFont val="宋体"/>
        <family val="0"/>
      </rPr>
      <t xml:space="preserve">  </t>
    </r>
    <r>
      <rPr>
        <sz val="10"/>
        <rFont val="宋体"/>
        <family val="0"/>
      </rPr>
      <t>出</t>
    </r>
  </si>
  <si>
    <t>政府资金</t>
  </si>
  <si>
    <t>企业资金</t>
  </si>
  <si>
    <t>境外资金</t>
  </si>
  <si>
    <t>其他资金</t>
  </si>
  <si>
    <r>
      <t>#</t>
    </r>
    <r>
      <rPr>
        <sz val="10"/>
        <rFont val="宋体"/>
        <family val="0"/>
      </rPr>
      <t>对</t>
    </r>
    <r>
      <rPr>
        <sz val="10"/>
        <rFont val="宋体"/>
        <family val="0"/>
      </rPr>
      <t>境</t>
    </r>
    <r>
      <rPr>
        <sz val="10"/>
        <rFont val="宋体"/>
        <family val="0"/>
      </rPr>
      <t>内</t>
    </r>
    <r>
      <rPr>
        <sz val="10"/>
        <rFont val="宋体"/>
        <family val="0"/>
      </rPr>
      <t xml:space="preserve">     </t>
    </r>
    <r>
      <rPr>
        <sz val="10"/>
        <rFont val="宋体"/>
        <family val="0"/>
      </rPr>
      <t>研究机构支</t>
    </r>
    <r>
      <rPr>
        <sz val="10"/>
        <rFont val="宋体"/>
        <family val="0"/>
      </rPr>
      <t xml:space="preserve">    </t>
    </r>
    <r>
      <rPr>
        <sz val="10"/>
        <rFont val="宋体"/>
        <family val="0"/>
      </rPr>
      <t>出</t>
    </r>
  </si>
  <si>
    <r>
      <t>#</t>
    </r>
    <r>
      <rPr>
        <sz val="10"/>
        <rFont val="宋体"/>
        <family val="0"/>
      </rPr>
      <t>对</t>
    </r>
    <r>
      <rPr>
        <sz val="10"/>
        <rFont val="宋体"/>
        <family val="0"/>
      </rPr>
      <t>境</t>
    </r>
    <r>
      <rPr>
        <sz val="10"/>
        <rFont val="宋体"/>
        <family val="0"/>
      </rPr>
      <t>内</t>
    </r>
    <r>
      <rPr>
        <sz val="10"/>
        <rFont val="宋体"/>
        <family val="0"/>
      </rPr>
      <t xml:space="preserve"> </t>
    </r>
    <r>
      <rPr>
        <sz val="10"/>
        <rFont val="宋体"/>
        <family val="0"/>
      </rPr>
      <t>高等学校支</t>
    </r>
    <r>
      <rPr>
        <sz val="10"/>
        <rFont val="宋体"/>
        <family val="0"/>
      </rPr>
      <t xml:space="preserve">    </t>
    </r>
    <r>
      <rPr>
        <sz val="10"/>
        <rFont val="宋体"/>
        <family val="0"/>
      </rPr>
      <t>出</t>
    </r>
  </si>
  <si>
    <r>
      <t>#</t>
    </r>
    <r>
      <rPr>
        <sz val="10"/>
        <rFont val="宋体"/>
        <family val="0"/>
      </rPr>
      <t>对境外</t>
    </r>
    <r>
      <rPr>
        <sz val="10"/>
        <rFont val="宋体"/>
        <family val="0"/>
      </rPr>
      <t xml:space="preserve"> </t>
    </r>
    <r>
      <rPr>
        <sz val="10"/>
        <rFont val="宋体"/>
        <family val="0"/>
      </rPr>
      <t xml:space="preserve">支 </t>
    </r>
    <r>
      <rPr>
        <sz val="10"/>
        <rFont val="宋体"/>
        <family val="0"/>
      </rPr>
      <t xml:space="preserve"> </t>
    </r>
    <r>
      <rPr>
        <sz val="10"/>
        <rFont val="宋体"/>
        <family val="0"/>
      </rPr>
      <t>出</t>
    </r>
  </si>
  <si>
    <r>
      <t>#</t>
    </r>
    <r>
      <rPr>
        <sz val="10"/>
        <rFont val="宋体"/>
        <family val="0"/>
      </rPr>
      <t>人</t>
    </r>
    <r>
      <rPr>
        <sz val="10"/>
        <rFont val="宋体"/>
        <family val="0"/>
      </rPr>
      <t xml:space="preserve"> </t>
    </r>
    <r>
      <rPr>
        <sz val="10"/>
        <rFont val="宋体"/>
        <family val="0"/>
      </rPr>
      <t>员</t>
    </r>
    <r>
      <rPr>
        <sz val="10"/>
        <rFont val="宋体"/>
        <family val="0"/>
      </rPr>
      <t xml:space="preserve">     </t>
    </r>
    <r>
      <rPr>
        <sz val="10"/>
        <rFont val="宋体"/>
        <family val="0"/>
      </rPr>
      <t>劳务费</t>
    </r>
  </si>
  <si>
    <t>土建工程</t>
  </si>
  <si>
    <t>仪器设备</t>
  </si>
  <si>
    <t>合    计</t>
  </si>
  <si>
    <t xml:space="preserve">  按企业规模分</t>
  </si>
  <si>
    <t xml:space="preserve">    大  型</t>
  </si>
  <si>
    <t xml:space="preserve">    中  型</t>
  </si>
  <si>
    <t xml:space="preserve">    小  型</t>
  </si>
  <si>
    <t xml:space="preserve">    微  型</t>
  </si>
  <si>
    <t xml:space="preserve">  按登记注册类型分</t>
  </si>
  <si>
    <t xml:space="preserve">  按国民经济行业大类分</t>
  </si>
  <si>
    <r>
      <t xml:space="preserve">    </t>
    </r>
    <r>
      <rPr>
        <vertAlign val="superscript"/>
        <sz val="10"/>
        <rFont val="宋体"/>
        <family val="0"/>
      </rPr>
      <t>#</t>
    </r>
    <r>
      <rPr>
        <sz val="10"/>
        <rFont val="宋体"/>
        <family val="0"/>
      </rPr>
      <t>制造业</t>
    </r>
  </si>
  <si>
    <t xml:space="preserve">  按企业控股情况分</t>
  </si>
  <si>
    <t xml:space="preserve">    其  他</t>
  </si>
  <si>
    <t>3-7 规模以上工业企业研究与试验发展（R&amp;D）项目情况（2012年）</t>
  </si>
  <si>
    <t>3-7 规模以上工业企业研究与试验发展（R&amp;D）项目情况（2012年）</t>
  </si>
  <si>
    <t>项目数
（项）</t>
  </si>
  <si>
    <t>参加项目人员
（人）</t>
  </si>
  <si>
    <t>全部项目
经费内部支出
（万元）</t>
  </si>
  <si>
    <t xml:space="preserve">  按项目来源分 </t>
  </si>
  <si>
    <t xml:space="preserve">    国家科技项目</t>
  </si>
  <si>
    <t xml:space="preserve">    地方科技项目</t>
  </si>
  <si>
    <t>***</t>
  </si>
  <si>
    <t xml:space="preserve">    其他企业委托科技项目</t>
  </si>
  <si>
    <t xml:space="preserve">    本企业自选科技项目</t>
  </si>
  <si>
    <t xml:space="preserve">    来自境外的科技项目</t>
  </si>
  <si>
    <t xml:space="preserve">    其他科技项目</t>
  </si>
  <si>
    <t xml:space="preserve">  按项目合作形式分 </t>
  </si>
  <si>
    <t xml:space="preserve">    与境外机构合作</t>
  </si>
  <si>
    <t xml:space="preserve">    与境内高校合作</t>
  </si>
  <si>
    <t xml:space="preserve">    与境内独立研究院所合作</t>
  </si>
  <si>
    <t xml:space="preserve">    与境内注册的外商独资企业合作</t>
  </si>
  <si>
    <t xml:space="preserve">    与境内注册的其他企业合作</t>
  </si>
  <si>
    <t xml:space="preserve">    独立研究</t>
  </si>
  <si>
    <t xml:space="preserve">  按项目活动类型分 </t>
  </si>
  <si>
    <t xml:space="preserve">    基础研究</t>
  </si>
  <si>
    <t xml:space="preserve">    应用研究</t>
  </si>
  <si>
    <t xml:space="preserve">    试验发展</t>
  </si>
  <si>
    <t xml:space="preserve">  按项目成果形式分 </t>
  </si>
  <si>
    <t xml:space="preserve">    论文或专著</t>
  </si>
  <si>
    <t xml:space="preserve">    自主研制的新产品原型或样机、样件、样品、配方、新装置</t>
  </si>
  <si>
    <t xml:space="preserve">    自主开发的新技术或新工艺、新工法</t>
  </si>
  <si>
    <t xml:space="preserve">    发明专利</t>
  </si>
  <si>
    <t xml:space="preserve">    实用新型专利</t>
  </si>
  <si>
    <t xml:space="preserve">    外观设计专利</t>
  </si>
  <si>
    <t xml:space="preserve">    带有技术、工艺参数的图纸、技术标准、操作规范</t>
  </si>
  <si>
    <t xml:space="preserve">    基础软件</t>
  </si>
  <si>
    <t xml:space="preserve">    应用软件</t>
  </si>
  <si>
    <t xml:space="preserve">  按项目技术经济目标分 </t>
  </si>
  <si>
    <t xml:space="preserve">    科学原理的探索、发现</t>
  </si>
  <si>
    <t xml:space="preserve">    技术原理的研究</t>
  </si>
  <si>
    <t xml:space="preserve">    开发全新产品</t>
  </si>
  <si>
    <t xml:space="preserve">    增加产品功能或提高性能</t>
  </si>
  <si>
    <t xml:space="preserve">    提高劳动生产率</t>
  </si>
  <si>
    <t xml:space="preserve">    减少能源消耗或提高能源使用效率</t>
  </si>
  <si>
    <t xml:space="preserve">    节约原材料</t>
  </si>
  <si>
    <t xml:space="preserve">    减少环境污染</t>
  </si>
  <si>
    <t xml:space="preserve">  按国民经济行业大类分 </t>
  </si>
  <si>
    <t>3-8 规模以上工业企业办科技机构情况（2012年）</t>
  </si>
  <si>
    <t>3-8 规模以上工业企业办科技机构情况（2012年）</t>
  </si>
  <si>
    <t>境    内</t>
  </si>
  <si>
    <t>境  外    机构数(个)</t>
  </si>
  <si>
    <t>机构数(个)</t>
  </si>
  <si>
    <t>机构人员合   计 (人)</t>
  </si>
  <si>
    <t>机构经费支   出  (万元)</t>
  </si>
  <si>
    <t>仪器和设备原价(万元)</t>
  </si>
  <si>
    <r>
      <t>#</t>
    </r>
    <r>
      <rPr>
        <sz val="10"/>
        <rFont val="宋体"/>
        <family val="0"/>
      </rPr>
      <t>博士  毕业</t>
    </r>
  </si>
  <si>
    <r>
      <t>#</t>
    </r>
    <r>
      <rPr>
        <sz val="10"/>
        <rFont val="宋体"/>
        <family val="0"/>
      </rPr>
      <t>硕士   毕业</t>
    </r>
  </si>
  <si>
    <r>
      <t>#</t>
    </r>
    <r>
      <rPr>
        <sz val="10"/>
        <rFont val="宋体"/>
        <family val="0"/>
      </rPr>
      <t>本科  毕业</t>
    </r>
  </si>
  <si>
    <r>
      <t>#</t>
    </r>
    <r>
      <rPr>
        <sz val="10"/>
        <rFont val="宋体"/>
        <family val="0"/>
      </rPr>
      <t>进口</t>
    </r>
  </si>
  <si>
    <t xml:space="preserve">  按企业规模分 </t>
  </si>
  <si>
    <t>***</t>
  </si>
  <si>
    <t xml:space="preserve">  按登记注册类型分 </t>
  </si>
  <si>
    <t xml:space="preserve">  按企业控股情况分 </t>
  </si>
  <si>
    <t>3-9 规模以上工业企业自主知识产权保护情况（2012年）</t>
  </si>
  <si>
    <t>3-9 规模以上工业企业自主知识产权保护情况（2012年）</t>
  </si>
  <si>
    <t>专利申请数（件）</t>
  </si>
  <si>
    <t>有效发明    专 利 数     （件）</t>
  </si>
  <si>
    <t>专利所有权     转让及许可数      （项）</t>
  </si>
  <si>
    <t>专利所有权转让与许可   收      入     （万元）</t>
  </si>
  <si>
    <t>发表科技    论    文       （篇）</t>
  </si>
  <si>
    <t>拥有注册    商 标 数         （件）</t>
  </si>
  <si>
    <t>形成国家或行业标准数（项）</t>
  </si>
  <si>
    <t>境外注册</t>
  </si>
  <si>
    <r>
      <t>#</t>
    </r>
    <r>
      <rPr>
        <sz val="10"/>
        <rFont val="宋体"/>
        <family val="0"/>
      </rPr>
      <t>发明专利</t>
    </r>
  </si>
  <si>
    <r>
      <t>#</t>
    </r>
    <r>
      <rPr>
        <sz val="10"/>
        <rFont val="宋体"/>
        <family val="0"/>
      </rPr>
      <t>境外授权</t>
    </r>
  </si>
  <si>
    <r>
      <t xml:space="preserve">    其</t>
    </r>
    <r>
      <rPr>
        <sz val="10"/>
        <rFont val="宋体"/>
        <family val="0"/>
      </rPr>
      <t xml:space="preserve">  </t>
    </r>
    <r>
      <rPr>
        <sz val="10"/>
        <rFont val="宋体"/>
        <family val="0"/>
      </rPr>
      <t>他</t>
    </r>
  </si>
  <si>
    <t>3-10 规模以上工业企业新产品开发、生产及销售情况（2012年）</t>
  </si>
  <si>
    <t>3-10 规模以上工业企业新产品开发、生产及销售情况（2012年）</t>
  </si>
  <si>
    <t xml:space="preserve"> 新产品开发   项 目 数  （项）</t>
  </si>
  <si>
    <t>新产品开发    经费支出       （万元）</t>
  </si>
  <si>
    <t>新产品产值（万元）</t>
  </si>
  <si>
    <t>新 产 品       销售收入      （万元）</t>
  </si>
  <si>
    <r>
      <t>#</t>
    </r>
    <r>
      <rPr>
        <sz val="10"/>
        <rFont val="宋体"/>
        <family val="0"/>
      </rPr>
      <t>出口</t>
    </r>
  </si>
  <si>
    <t xml:space="preserve">  按企业控股情况分  </t>
  </si>
  <si>
    <t>3-11 规模以上工业企业政府相关政策落实情况（2012年）</t>
  </si>
  <si>
    <t>3-11 规模以上工业企业政府相关政策落实情况（2012年）</t>
  </si>
  <si>
    <t xml:space="preserve">来自政府部门的         科技活动资金                  </t>
  </si>
  <si>
    <t xml:space="preserve">研究开发费用                     加计扣除减免税                   </t>
  </si>
  <si>
    <t xml:space="preserve">高新技术企业减免税                      </t>
  </si>
  <si>
    <t>3-12 规模以上工业企业技术获取和技术改造情况（2012年）</t>
  </si>
  <si>
    <t>3-12 规模以上工业企业技术获取和技术改造情况（2012年）</t>
  </si>
  <si>
    <t xml:space="preserve">引进技术         经费支出        </t>
  </si>
  <si>
    <t xml:space="preserve">消化吸收              经费支出        </t>
  </si>
  <si>
    <t xml:space="preserve">购买国内技术             经费支出              </t>
  </si>
  <si>
    <t xml:space="preserve">技术改造             经费支出              </t>
  </si>
  <si>
    <t xml:space="preserve">    其  他</t>
  </si>
  <si>
    <t>4-1 全社会固定资产投资（2005-2012年）</t>
  </si>
  <si>
    <t>4-1 全社会固定资产投资（2005-2012年）</t>
  </si>
  <si>
    <t>单位:万元</t>
  </si>
  <si>
    <t>全社会固定资产投资</t>
  </si>
  <si>
    <t>分项合计</t>
  </si>
  <si>
    <r>
      <t xml:space="preserve">  </t>
    </r>
    <r>
      <rPr>
        <vertAlign val="superscript"/>
        <sz val="10"/>
        <rFont val="宋体"/>
        <family val="0"/>
      </rPr>
      <t>#</t>
    </r>
    <r>
      <rPr>
        <sz val="10"/>
        <rFont val="宋体"/>
        <family val="0"/>
      </rPr>
      <t>基础设施</t>
    </r>
  </si>
  <si>
    <t xml:space="preserve">  按产业结构分</t>
  </si>
  <si>
    <t xml:space="preserve">    第一产业 </t>
  </si>
  <si>
    <t xml:space="preserve">    第二产业</t>
  </si>
  <si>
    <r>
      <t xml:space="preserve">        #</t>
    </r>
    <r>
      <rPr>
        <sz val="10"/>
        <rFont val="宋体"/>
        <family val="0"/>
      </rPr>
      <t>工  业</t>
    </r>
  </si>
  <si>
    <t xml:space="preserve">    第三产业</t>
  </si>
  <si>
    <r>
      <t xml:space="preserve">        #</t>
    </r>
    <r>
      <rPr>
        <sz val="10"/>
        <rFont val="宋体"/>
        <family val="0"/>
      </rPr>
      <t>房地产</t>
    </r>
  </si>
  <si>
    <t xml:space="preserve">  按构成分</t>
  </si>
  <si>
    <t xml:space="preserve">    建筑工程</t>
  </si>
  <si>
    <t xml:space="preserve">    安装工程</t>
  </si>
  <si>
    <t xml:space="preserve">    设备工器具购置</t>
  </si>
  <si>
    <t xml:space="preserve">    其他费用</t>
  </si>
  <si>
    <t>注：1.从2011年起，根据国家统计局相关规定，固定资产投资起点由50万元调整至500万元。</t>
  </si>
  <si>
    <t xml:space="preserve">    2.“全社会固定资产投资”行2005-2012年数据为北京市统计局反馈数据；“分项合计”行2005-2012年数据为怀柔区当年上报数据，本表中基础设施数据、按产业结构分组和按构成分组的数据均按“分项合计”行数据为合计项划分。</t>
  </si>
  <si>
    <t>4-2 全社会固定资产投资</t>
  </si>
  <si>
    <t>4-2 全社会固定资产投资</t>
  </si>
  <si>
    <t>单位:万元</t>
  </si>
  <si>
    <t>全社会固定资产投资</t>
  </si>
  <si>
    <r>
      <t xml:space="preserve">  </t>
    </r>
    <r>
      <rPr>
        <vertAlign val="superscript"/>
        <sz val="10"/>
        <rFont val="宋体"/>
        <family val="0"/>
      </rPr>
      <t>#</t>
    </r>
    <r>
      <rPr>
        <sz val="10"/>
        <rFont val="宋体"/>
        <family val="0"/>
      </rPr>
      <t>基础设施</t>
    </r>
  </si>
  <si>
    <t xml:space="preserve">  按产业结构分</t>
  </si>
  <si>
    <t xml:space="preserve">    第一产业 </t>
  </si>
  <si>
    <t xml:space="preserve">    第二产业</t>
  </si>
  <si>
    <r>
      <t xml:space="preserve">      #</t>
    </r>
    <r>
      <rPr>
        <sz val="10"/>
        <rFont val="宋体"/>
        <family val="0"/>
      </rPr>
      <t>工业</t>
    </r>
  </si>
  <si>
    <t xml:space="preserve">    第三产业</t>
  </si>
  <si>
    <r>
      <t xml:space="preserve">      #</t>
    </r>
    <r>
      <rPr>
        <sz val="10"/>
        <rFont val="宋体"/>
        <family val="0"/>
      </rPr>
      <t>房地产</t>
    </r>
  </si>
  <si>
    <t xml:space="preserve">  按构成分</t>
  </si>
  <si>
    <t xml:space="preserve">    建筑工程</t>
  </si>
  <si>
    <t xml:space="preserve">    安装工程</t>
  </si>
  <si>
    <t xml:space="preserve">    设备工器具购置</t>
  </si>
  <si>
    <t xml:space="preserve">    其他费用</t>
  </si>
  <si>
    <t>4-3 分镇乡固定资产投资完成额（2012年）</t>
  </si>
  <si>
    <t>4-3 分镇乡固定资产投资完成额（2012年）</t>
  </si>
  <si>
    <t xml:space="preserve">本年投资任务数             </t>
  </si>
  <si>
    <t xml:space="preserve">本年投资完成数                 </t>
  </si>
  <si>
    <t>1-1 主要社会经济指标（2005-2012年）</t>
  </si>
  <si>
    <t>1-8 全区总面积（2012年）</t>
  </si>
  <si>
    <t>2-5 分镇乡农林牧渔业总产值（2012年）</t>
  </si>
  <si>
    <t>5-7 限额以上批发和零售企业商品购进、销售、库存总值</t>
  </si>
  <si>
    <t>6-17 城市绿化资源情况</t>
  </si>
  <si>
    <t>第一部分  综合</t>
  </si>
  <si>
    <t>第二部分  农业及农村经济</t>
  </si>
  <si>
    <t>第三部分  工业</t>
  </si>
  <si>
    <t>第四部分  投资、建筑、房地产</t>
  </si>
  <si>
    <t>第五部分  商贸、服务业</t>
  </si>
  <si>
    <t>第六部分  能源、资源和环境</t>
  </si>
  <si>
    <t>第七部分  劳动工资</t>
  </si>
  <si>
    <t>第八部分  人民生活</t>
  </si>
  <si>
    <t>2-17 分镇乡农村水利情况（2012年）</t>
  </si>
  <si>
    <t>2-18 分镇乡耕地面积(2012年)</t>
  </si>
  <si>
    <t>2-19 分镇乡渔业生产情况（2012年）</t>
  </si>
  <si>
    <t>2-20 农村经济收入与分配情况</t>
  </si>
  <si>
    <t>6-11 分镇乡土地利用情况(2012年)</t>
  </si>
  <si>
    <t>6-12 水资源情况</t>
  </si>
  <si>
    <t>6-13 城市环境卫生情况</t>
  </si>
  <si>
    <t>6-14 环境保护情况</t>
  </si>
  <si>
    <t>6-15 空气污染情况</t>
  </si>
  <si>
    <t>6-16 京津风沙源治理工程建设情况</t>
  </si>
  <si>
    <t xml:space="preserve">    居民服务和其他服务业</t>
  </si>
  <si>
    <r>
      <t xml:space="preserve">     </t>
    </r>
    <r>
      <rPr>
        <vertAlign val="superscript"/>
        <sz val="10"/>
        <rFont val="宋体"/>
        <family val="0"/>
      </rPr>
      <t>#</t>
    </r>
    <r>
      <rPr>
        <sz val="10"/>
        <rFont val="宋体"/>
        <family val="0"/>
      </rPr>
      <t>居民服务业</t>
    </r>
  </si>
  <si>
    <t xml:space="preserve">      机动车、电子产品和日用产品修理业</t>
  </si>
  <si>
    <t xml:space="preserve">    卫生、社会保障和社会福利业</t>
  </si>
  <si>
    <t xml:space="preserve">      社会福利业</t>
  </si>
  <si>
    <t xml:space="preserve">      新闻和出版业</t>
  </si>
  <si>
    <t xml:space="preserve">      广播、电视、电影和影视录音制作业</t>
  </si>
  <si>
    <r>
      <t xml:space="preserve">     </t>
    </r>
    <r>
      <rPr>
        <vertAlign val="superscript"/>
        <sz val="10"/>
        <rFont val="宋体"/>
        <family val="0"/>
      </rPr>
      <t>#</t>
    </r>
    <r>
      <rPr>
        <sz val="10"/>
        <rFont val="宋体"/>
        <family val="0"/>
      </rPr>
      <t>中国共产党机关</t>
    </r>
  </si>
  <si>
    <t xml:space="preserve">      人民政协、民主党派</t>
  </si>
  <si>
    <t xml:space="preserve">      群众团体、社会团体和其他成员组织</t>
  </si>
  <si>
    <t>注：1.取水总量包括工业生产企业对外供水量5249244立方米，净用水量=取水总量-对外供水量；2. 用水总量=重复用水量+取水总量；3.其他水包括桶（瓶）装饮用水、雨水收集利用、再生水（中水）、热水、海水淡化水。</t>
  </si>
  <si>
    <t xml:space="preserve">   </t>
  </si>
  <si>
    <t>6-7 规模以上工业企业能源购进、消费与库存情况(2012年)</t>
  </si>
  <si>
    <t>6-7 规模以上工业企业能源购进、消费与库存情况(2012年)</t>
  </si>
  <si>
    <t>期初能源库存量</t>
  </si>
  <si>
    <t>购进量</t>
  </si>
  <si>
    <t>能源消费量</t>
  </si>
  <si>
    <t>期末能源库存量</t>
  </si>
  <si>
    <t>能源加工转换产出量</t>
  </si>
  <si>
    <t>工业生产消费</t>
  </si>
  <si>
    <t>非工业生产消费</t>
  </si>
  <si>
    <r>
      <t>#</t>
    </r>
    <r>
      <rPr>
        <sz val="10"/>
        <color indexed="8"/>
        <rFont val="宋体"/>
        <family val="0"/>
      </rPr>
      <t>运输工具消费</t>
    </r>
  </si>
  <si>
    <r>
      <t>#</t>
    </r>
    <r>
      <rPr>
        <sz val="10"/>
        <color indexed="8"/>
        <rFont val="宋体"/>
        <family val="0"/>
      </rPr>
      <t>用于原材料消费</t>
    </r>
  </si>
  <si>
    <t>合计中：运输工具消费</t>
  </si>
  <si>
    <t>原煤</t>
  </si>
  <si>
    <t>2011年</t>
  </si>
  <si>
    <t>增长速度（%）</t>
  </si>
  <si>
    <t xml:space="preserve">  农业总产值(现价)</t>
  </si>
  <si>
    <r>
      <t xml:space="preserve">    </t>
    </r>
    <r>
      <rPr>
        <vertAlign val="superscript"/>
        <sz val="10"/>
        <rFont val="宋体"/>
        <family val="0"/>
      </rPr>
      <t>#</t>
    </r>
    <r>
      <rPr>
        <sz val="10"/>
        <rFont val="宋体"/>
        <family val="0"/>
      </rPr>
      <t>养殖业</t>
    </r>
  </si>
  <si>
    <t xml:space="preserve">     养殖业产值占农业总产值的比重</t>
  </si>
  <si>
    <t xml:space="preserve">  农村经济总收入</t>
  </si>
  <si>
    <t xml:space="preserve">  乡镇企业总收入</t>
  </si>
  <si>
    <t xml:space="preserve">  粮食社会总产量</t>
  </si>
  <si>
    <t>吨</t>
  </si>
  <si>
    <t xml:space="preserve">  油料总产量</t>
  </si>
  <si>
    <t>吨</t>
  </si>
  <si>
    <t xml:space="preserve">  干鲜果总产量</t>
  </si>
  <si>
    <r>
      <t>　　</t>
    </r>
    <r>
      <rPr>
        <sz val="10"/>
        <rFont val="宋体"/>
        <family val="0"/>
      </rPr>
      <t>干果产量</t>
    </r>
  </si>
  <si>
    <t xml:space="preserve">    鲜果产量</t>
  </si>
  <si>
    <t xml:space="preserve">  出栏猪头数</t>
  </si>
  <si>
    <t>头</t>
  </si>
  <si>
    <t xml:space="preserve">  出栏肉牛头数</t>
  </si>
  <si>
    <t>头</t>
  </si>
  <si>
    <t xml:space="preserve">  牛奶产量</t>
  </si>
  <si>
    <t xml:space="preserve">  禽蛋产量</t>
  </si>
  <si>
    <t xml:space="preserve">  水产品产量</t>
  </si>
  <si>
    <t xml:space="preserve">  造林面积</t>
  </si>
  <si>
    <t>公顷</t>
  </si>
  <si>
    <t xml:space="preserve">  四旁植树株数</t>
  </si>
  <si>
    <t>万株</t>
  </si>
  <si>
    <t>工业（规模以上）</t>
  </si>
  <si>
    <t xml:space="preserve">  工业总产值(现价)</t>
  </si>
  <si>
    <t xml:space="preserve">  主营业务收入</t>
  </si>
  <si>
    <t xml:space="preserve">  利润总额</t>
  </si>
  <si>
    <t>固定资产投资</t>
  </si>
  <si>
    <t xml:space="preserve">  全社会固定资产投资总额</t>
  </si>
  <si>
    <t>建筑业</t>
  </si>
  <si>
    <t xml:space="preserve">  建筑业总产值</t>
  </si>
  <si>
    <t>1-2 续表2</t>
  </si>
  <si>
    <t xml:space="preserve">  房屋建筑施工面积</t>
  </si>
  <si>
    <t>万平方米</t>
  </si>
  <si>
    <t xml:space="preserve">  房屋建筑竣工面积</t>
  </si>
  <si>
    <t>万平方米</t>
  </si>
  <si>
    <t>金  融</t>
  </si>
  <si>
    <t xml:space="preserve">  各项存款余额</t>
  </si>
  <si>
    <r>
      <t xml:space="preserve">    </t>
    </r>
    <r>
      <rPr>
        <vertAlign val="superscript"/>
        <sz val="10"/>
        <rFont val="宋体"/>
        <family val="0"/>
      </rPr>
      <t>#</t>
    </r>
    <r>
      <rPr>
        <sz val="10"/>
        <rFont val="宋体"/>
        <family val="0"/>
      </rPr>
      <t>城乡居民储蓄余额</t>
    </r>
  </si>
  <si>
    <t xml:space="preserve">  各项贷款余额</t>
  </si>
  <si>
    <t>公路、城市道路</t>
  </si>
  <si>
    <t xml:space="preserve">  区内公路总长度</t>
  </si>
  <si>
    <t>公里</t>
  </si>
  <si>
    <r>
      <t xml:space="preserve">    </t>
    </r>
    <r>
      <rPr>
        <vertAlign val="superscript"/>
        <sz val="10"/>
        <rFont val="宋体"/>
        <family val="0"/>
      </rPr>
      <t>#</t>
    </r>
    <r>
      <rPr>
        <sz val="10"/>
        <rFont val="宋体"/>
        <family val="0"/>
      </rPr>
      <t>已绿化里程</t>
    </r>
  </si>
  <si>
    <t>公里</t>
  </si>
  <si>
    <t>商  业</t>
  </si>
  <si>
    <t xml:space="preserve">  社会消费品零售总额</t>
  </si>
  <si>
    <t>旅游业</t>
  </si>
  <si>
    <t xml:space="preserve">  接待旅游人次</t>
  </si>
  <si>
    <t>万人次</t>
  </si>
  <si>
    <t xml:space="preserve">  旅游综合收入</t>
  </si>
  <si>
    <t>人民生活</t>
  </si>
  <si>
    <t xml:space="preserve">  城镇居民人均可支配收入</t>
  </si>
  <si>
    <t xml:space="preserve">  城镇居民人均消费支出</t>
  </si>
  <si>
    <t>元</t>
  </si>
  <si>
    <t xml:space="preserve">  城镇居民人均住房面积</t>
  </si>
  <si>
    <t>平方米</t>
  </si>
  <si>
    <t>1-2 续表3</t>
  </si>
  <si>
    <t>项    目</t>
  </si>
  <si>
    <t>单位</t>
  </si>
  <si>
    <t>2012年</t>
  </si>
  <si>
    <t>2011年</t>
  </si>
  <si>
    <t>增长速度（%）</t>
  </si>
  <si>
    <t xml:space="preserve">  农村居民人均年纯收入</t>
  </si>
  <si>
    <t xml:space="preserve">  农村居民人均生活消费支出</t>
  </si>
  <si>
    <t>元</t>
  </si>
  <si>
    <t xml:space="preserve">  农村居民人均住房面积</t>
  </si>
  <si>
    <t>平方米</t>
  </si>
  <si>
    <t>医疗卫生</t>
  </si>
  <si>
    <t xml:space="preserve">  卫生机构数</t>
  </si>
  <si>
    <t>个</t>
  </si>
  <si>
    <r>
      <t xml:space="preserve">   </t>
    </r>
    <r>
      <rPr>
        <vertAlign val="superscript"/>
        <sz val="10"/>
        <rFont val="宋体"/>
        <family val="0"/>
      </rPr>
      <t>#</t>
    </r>
    <r>
      <rPr>
        <sz val="10"/>
        <rFont val="宋体"/>
        <family val="0"/>
      </rPr>
      <t>医  院</t>
    </r>
  </si>
  <si>
    <t>个</t>
  </si>
  <si>
    <t xml:space="preserve">    社区卫生服务中心</t>
  </si>
  <si>
    <t xml:space="preserve">  床位数</t>
  </si>
  <si>
    <t xml:space="preserve">  卫生技术人员数</t>
  </si>
  <si>
    <t>人</t>
  </si>
  <si>
    <t>教育</t>
  </si>
  <si>
    <t xml:space="preserve">  学校总数</t>
  </si>
  <si>
    <t xml:space="preserve">  在校学生总数</t>
  </si>
  <si>
    <r>
      <t xml:space="preserve">    </t>
    </r>
    <r>
      <rPr>
        <vertAlign val="superscript"/>
        <sz val="10"/>
        <rFont val="宋体"/>
        <family val="0"/>
      </rPr>
      <t>#</t>
    </r>
    <r>
      <rPr>
        <sz val="10"/>
        <rFont val="宋体"/>
        <family val="0"/>
      </rPr>
      <t>小  学</t>
    </r>
  </si>
  <si>
    <t>人</t>
  </si>
  <si>
    <t xml:space="preserve">     初  中</t>
  </si>
  <si>
    <t xml:space="preserve">     高  中</t>
  </si>
  <si>
    <t xml:space="preserve">     职  高</t>
  </si>
  <si>
    <t>体  育</t>
  </si>
  <si>
    <t xml:space="preserve">  参加市级以上竞赛获奖牌数</t>
  </si>
  <si>
    <t>枚</t>
  </si>
  <si>
    <t>文  化</t>
  </si>
  <si>
    <t xml:space="preserve">  有线电视入户数</t>
  </si>
  <si>
    <t>万户</t>
  </si>
  <si>
    <t xml:space="preserve">  公共图书馆总藏数</t>
  </si>
  <si>
    <t>万册</t>
  </si>
  <si>
    <t>城市公用事业</t>
  </si>
  <si>
    <t xml:space="preserve">  全社会用电总量</t>
  </si>
  <si>
    <t>万千瓦时</t>
  </si>
  <si>
    <t xml:space="preserve">  全年供水量</t>
  </si>
  <si>
    <t>万吨</t>
  </si>
  <si>
    <t>单位：万元</t>
  </si>
  <si>
    <t>2005年</t>
  </si>
  <si>
    <t>2006年</t>
  </si>
  <si>
    <t>2007年</t>
  </si>
  <si>
    <t>2008年</t>
  </si>
  <si>
    <t>2009年</t>
  </si>
  <si>
    <t>2010年</t>
  </si>
  <si>
    <t>2011年</t>
  </si>
  <si>
    <t>2012年</t>
  </si>
  <si>
    <t>地区生产总值</t>
  </si>
  <si>
    <t xml:space="preserve">  第一产业</t>
  </si>
  <si>
    <t xml:space="preserve">  第二产业</t>
  </si>
  <si>
    <t xml:space="preserve">  第三产业</t>
  </si>
  <si>
    <r>
      <t>注：</t>
    </r>
    <r>
      <rPr>
        <sz val="9"/>
        <rFont val="Times New Roman"/>
        <family val="1"/>
      </rPr>
      <t>1.</t>
    </r>
    <r>
      <rPr>
        <sz val="9"/>
        <rFont val="宋体"/>
        <family val="0"/>
      </rPr>
      <t>表内数据按现价计算。</t>
    </r>
  </si>
  <si>
    <r>
      <t xml:space="preserve">        2.</t>
    </r>
    <r>
      <rPr>
        <sz val="9"/>
        <rFont val="宋体"/>
        <family val="0"/>
      </rPr>
      <t>本表根据第二次全国农业普查和第二次全国经济普查结果对</t>
    </r>
    <r>
      <rPr>
        <sz val="9"/>
        <rFont val="Times New Roman"/>
        <family val="1"/>
      </rPr>
      <t>2005—2008</t>
    </r>
    <r>
      <rPr>
        <sz val="9"/>
        <rFont val="宋体"/>
        <family val="0"/>
      </rPr>
      <t>年数据进行了修订。</t>
    </r>
  </si>
  <si>
    <t>1-4 地区生产总值（2012年）</t>
  </si>
  <si>
    <t>单位：万元</t>
  </si>
  <si>
    <t>结构（%）</t>
  </si>
  <si>
    <t xml:space="preserve">  第二产业</t>
  </si>
  <si>
    <t xml:space="preserve">    工  业</t>
  </si>
  <si>
    <t xml:space="preserve">    建筑业</t>
  </si>
  <si>
    <t xml:space="preserve">  第三产业</t>
  </si>
  <si>
    <t xml:space="preserve">    交通运输、仓储和邮政业</t>
  </si>
  <si>
    <t xml:space="preserve">    信息传输、计算机服务和软件业</t>
  </si>
  <si>
    <t xml:space="preserve">    批发和零售业</t>
  </si>
  <si>
    <t xml:space="preserve">    住宿和餐饮业</t>
  </si>
  <si>
    <t xml:space="preserve">    金融业</t>
  </si>
  <si>
    <t xml:space="preserve">    房地产业</t>
  </si>
  <si>
    <t xml:space="preserve">    租赁与商务服务业</t>
  </si>
  <si>
    <t xml:space="preserve">    科学研究、技术服务和地质勘察业</t>
  </si>
  <si>
    <t xml:space="preserve">    水利、环境和公共设施管理业</t>
  </si>
  <si>
    <t xml:space="preserve">    居民服务和其他服务业</t>
  </si>
  <si>
    <t xml:space="preserve">    教  育</t>
  </si>
  <si>
    <t xml:space="preserve">    卫生、社会保障和社会福利业</t>
  </si>
  <si>
    <t xml:space="preserve">    文化、体育和娱乐业</t>
  </si>
  <si>
    <t xml:space="preserve">    公共管理和社会组织</t>
  </si>
  <si>
    <t>注：本表内数据按现价计算。</t>
  </si>
  <si>
    <t>1-5 法人和产业活动单位数（2012年）</t>
  </si>
  <si>
    <t>单位：个</t>
  </si>
  <si>
    <t>法人单位</t>
  </si>
  <si>
    <t>产业活动单位</t>
  </si>
  <si>
    <t>合   计</t>
  </si>
  <si>
    <t xml:space="preserve">  按行业门类分</t>
  </si>
  <si>
    <t xml:space="preserve">    农、林、牧、渔业</t>
  </si>
  <si>
    <t xml:space="preserve">     </t>
  </si>
  <si>
    <t xml:space="preserve">    采矿业</t>
  </si>
  <si>
    <t xml:space="preserve">    制造业</t>
  </si>
  <si>
    <t xml:space="preserve">    电力、燃气及水的生产和供应业</t>
  </si>
  <si>
    <t xml:space="preserve">    信息传输、软件和信息技术服务业</t>
  </si>
  <si>
    <t xml:space="preserve">    租赁和商务服务业</t>
  </si>
  <si>
    <t xml:space="preserve">    科学研究和技术服务业</t>
  </si>
  <si>
    <t xml:space="preserve">    居民服务、修理和其他服务业</t>
  </si>
  <si>
    <t xml:space="preserve">    教育</t>
  </si>
  <si>
    <t xml:space="preserve">    卫生和社会工作</t>
  </si>
  <si>
    <t xml:space="preserve">    公共管理、社会保障和社会组织</t>
  </si>
  <si>
    <t xml:space="preserve">  按登记注册类型分</t>
  </si>
  <si>
    <t xml:space="preserve">    内资企业</t>
  </si>
  <si>
    <t xml:space="preserve">      国有企业</t>
  </si>
  <si>
    <t xml:space="preserve">      集体企业</t>
  </si>
  <si>
    <t xml:space="preserve">      股份合作企业</t>
  </si>
  <si>
    <t xml:space="preserve">      联营企业</t>
  </si>
  <si>
    <t xml:space="preserve">      有限责任公司</t>
  </si>
  <si>
    <t xml:space="preserve">      股份有限公司</t>
  </si>
  <si>
    <t>1-5 续表1</t>
  </si>
  <si>
    <t xml:space="preserve">      私营企业</t>
  </si>
  <si>
    <t xml:space="preserve">      其他企业</t>
  </si>
  <si>
    <t xml:space="preserve">    港澳台商投资企业</t>
  </si>
  <si>
    <t xml:space="preserve">      与港澳台商合资经营</t>
  </si>
  <si>
    <t xml:space="preserve">      与港澳台商合作经营</t>
  </si>
  <si>
    <t xml:space="preserve">      港澳台商独资</t>
  </si>
  <si>
    <t xml:space="preserve">      港澳台商投资股份有限公司</t>
  </si>
  <si>
    <t xml:space="preserve">      其他港澳台投资</t>
  </si>
  <si>
    <t xml:space="preserve">    外商投资企业</t>
  </si>
  <si>
    <t xml:space="preserve">      中外合资经营</t>
  </si>
  <si>
    <t xml:space="preserve">      中外合作经营</t>
  </si>
  <si>
    <t xml:space="preserve">      外资企业</t>
  </si>
  <si>
    <t xml:space="preserve">      外商投资股份有限公司</t>
  </si>
  <si>
    <t xml:space="preserve">      其他外商投资</t>
  </si>
  <si>
    <t xml:space="preserve">  按地区分</t>
  </si>
  <si>
    <t xml:space="preserve">    泉河街道办事处</t>
  </si>
  <si>
    <t xml:space="preserve">    龙山街道办事处</t>
  </si>
  <si>
    <t xml:space="preserve">    怀柔地区办事处</t>
  </si>
  <si>
    <t xml:space="preserve">    雁栖地区办事处</t>
  </si>
  <si>
    <t xml:space="preserve">    庙城地区办事处</t>
  </si>
  <si>
    <t xml:space="preserve">    北房镇</t>
  </si>
  <si>
    <t xml:space="preserve">    杨宋镇</t>
  </si>
  <si>
    <t xml:space="preserve">    桥梓镇</t>
  </si>
  <si>
    <t xml:space="preserve">    怀北镇</t>
  </si>
  <si>
    <t xml:space="preserve">    汤河口镇</t>
  </si>
  <si>
    <t xml:space="preserve">    渤海镇</t>
  </si>
  <si>
    <t xml:space="preserve">    九渡河镇</t>
  </si>
  <si>
    <t xml:space="preserve">    琉璃庙镇</t>
  </si>
  <si>
    <t xml:space="preserve">    宝山镇</t>
  </si>
  <si>
    <t xml:space="preserve">    长哨营乡</t>
  </si>
  <si>
    <t xml:space="preserve">    喇叭沟门乡</t>
  </si>
  <si>
    <t xml:space="preserve">    区外</t>
  </si>
  <si>
    <t>1-6 地方公共财政预算收支完成情况</t>
  </si>
  <si>
    <t xml:space="preserve">               单位：万元</t>
  </si>
  <si>
    <t>地方公共财政预算收入</t>
  </si>
  <si>
    <t xml:space="preserve">  税收收入</t>
  </si>
  <si>
    <r>
      <t xml:space="preserve">    </t>
    </r>
    <r>
      <rPr>
        <vertAlign val="superscript"/>
        <sz val="10"/>
        <rFont val="宋体"/>
        <family val="0"/>
      </rPr>
      <t>#</t>
    </r>
    <r>
      <rPr>
        <sz val="10"/>
        <rFont val="宋体"/>
        <family val="0"/>
      </rPr>
      <t>增值税</t>
    </r>
  </si>
  <si>
    <t xml:space="preserve">     营业税</t>
  </si>
  <si>
    <t xml:space="preserve">     企业所得税</t>
  </si>
  <si>
    <t xml:space="preserve">     城市维护建设税</t>
  </si>
  <si>
    <t xml:space="preserve">  非税收收入</t>
  </si>
  <si>
    <r>
      <t xml:space="preserve">    </t>
    </r>
    <r>
      <rPr>
        <vertAlign val="superscript"/>
        <sz val="10"/>
        <rFont val="宋体"/>
        <family val="0"/>
      </rPr>
      <t>#</t>
    </r>
    <r>
      <rPr>
        <sz val="10"/>
        <rFont val="宋体"/>
        <family val="0"/>
      </rPr>
      <t>教育费附加收入</t>
    </r>
  </si>
  <si>
    <t>地方公共财政预算支出</t>
  </si>
  <si>
    <t xml:space="preserve">  一般公共服务</t>
  </si>
  <si>
    <t xml:space="preserve">  国防</t>
  </si>
  <si>
    <t xml:space="preserve">  公共安全</t>
  </si>
  <si>
    <t xml:space="preserve">  教育</t>
  </si>
  <si>
    <t xml:space="preserve">  科学技术</t>
  </si>
  <si>
    <t xml:space="preserve">  文化体育与传媒</t>
  </si>
  <si>
    <t xml:space="preserve">  社会保障和就业</t>
  </si>
  <si>
    <t xml:space="preserve">  医疗卫生</t>
  </si>
  <si>
    <t xml:space="preserve">  节能环保</t>
  </si>
  <si>
    <t xml:space="preserve">  城乡社区事务</t>
  </si>
  <si>
    <t xml:space="preserve">  农林水事务</t>
  </si>
  <si>
    <t xml:space="preserve">  交通运输</t>
  </si>
  <si>
    <t xml:space="preserve">  资源勘探电力信息等事务</t>
  </si>
  <si>
    <t xml:space="preserve">  商业服务业等事务</t>
  </si>
  <si>
    <t xml:space="preserve">  金融监管等事务支出</t>
  </si>
  <si>
    <t xml:space="preserve">  地震灾后恢复重建支出</t>
  </si>
  <si>
    <t xml:space="preserve">  国土资源气象等事务</t>
  </si>
  <si>
    <t xml:space="preserve">  住房保障支出</t>
  </si>
  <si>
    <t xml:space="preserve">  粮油物资储备事务</t>
  </si>
  <si>
    <t xml:space="preserve">  债务付息支出</t>
  </si>
  <si>
    <t xml:space="preserve">  其他支出</t>
  </si>
  <si>
    <t>资料来源：怀柔区财政局。</t>
  </si>
  <si>
    <t>1-7 镇乡财政收入完成情况</t>
  </si>
  <si>
    <t xml:space="preserve">          </t>
  </si>
  <si>
    <t>镇乡名称</t>
  </si>
  <si>
    <t>合          计</t>
  </si>
  <si>
    <t>怀    柔    镇</t>
  </si>
  <si>
    <t>雁    栖    镇</t>
  </si>
  <si>
    <t>庙    城    镇</t>
  </si>
  <si>
    <t>北    房    镇</t>
  </si>
  <si>
    <t>杨    宋    镇</t>
  </si>
  <si>
    <t>桥    梓    镇</t>
  </si>
  <si>
    <t>怀    北    镇</t>
  </si>
  <si>
    <t>汤  河  口  镇</t>
  </si>
  <si>
    <t>渤    海    镇</t>
  </si>
  <si>
    <t>九  渡  河  镇</t>
  </si>
  <si>
    <t>琉  璃  庙  镇</t>
  </si>
  <si>
    <t>宝    山    镇</t>
  </si>
  <si>
    <t>长  哨  营  乡</t>
  </si>
  <si>
    <t>喇 叭 沟 门 乡</t>
  </si>
  <si>
    <t>单位：平方公里</t>
  </si>
  <si>
    <t>合  计</t>
  </si>
  <si>
    <r>
      <t>#</t>
    </r>
    <r>
      <rPr>
        <sz val="10"/>
        <rFont val="宋体"/>
        <family val="0"/>
      </rPr>
      <t>林  地</t>
    </r>
  </si>
  <si>
    <r>
      <t>#</t>
    </r>
    <r>
      <rPr>
        <sz val="10"/>
        <rFont val="宋体"/>
        <family val="0"/>
      </rPr>
      <t>水  面</t>
    </r>
  </si>
  <si>
    <t>全  区</t>
  </si>
  <si>
    <t xml:space="preserve">  怀柔镇</t>
  </si>
  <si>
    <t xml:space="preserve">  雁栖镇</t>
  </si>
  <si>
    <t xml:space="preserve">  庙城镇</t>
  </si>
  <si>
    <t xml:space="preserve">  北房镇</t>
  </si>
  <si>
    <t xml:space="preserve">  杨宋镇</t>
  </si>
  <si>
    <t xml:space="preserve">  桥梓镇</t>
  </si>
  <si>
    <t xml:space="preserve">  怀北镇</t>
  </si>
  <si>
    <t xml:space="preserve">  汤河口镇</t>
  </si>
  <si>
    <t xml:space="preserve">  渤海镇</t>
  </si>
  <si>
    <t xml:space="preserve">  九渡河镇</t>
  </si>
  <si>
    <t xml:space="preserve">  琉璃庙镇</t>
  </si>
  <si>
    <t xml:space="preserve">  宝山镇</t>
  </si>
  <si>
    <t xml:space="preserve">  长哨营乡</t>
  </si>
  <si>
    <t xml:space="preserve">  喇叭沟门乡</t>
  </si>
  <si>
    <t>资料来源：北京市国土资源管理局怀柔分局。</t>
  </si>
  <si>
    <t>1-2 主要社会经济指标</t>
  </si>
  <si>
    <t>1-2 主要社会经济指标</t>
  </si>
  <si>
    <t>1-3 地区生产总值（2005-2012年）</t>
  </si>
  <si>
    <t>1-3 地区生产总值（2005-2012年）</t>
  </si>
  <si>
    <t>1-4 地区生产总值（2012年）</t>
  </si>
  <si>
    <t>1-5 法人和产业活动单位数（2012年）</t>
  </si>
  <si>
    <t>1-6 地方公共财政预算收支完成情况</t>
  </si>
  <si>
    <t>1-7 镇乡财政收入完成情况</t>
  </si>
  <si>
    <t>1-8 全区总面积</t>
  </si>
  <si>
    <t>2-1 镇乡社会经济基本情况（2012年）</t>
  </si>
  <si>
    <t xml:space="preserve">                                                                   2-1 镇乡社会经济基本情况（2012年）</t>
  </si>
  <si>
    <t>镇 乡 名 称</t>
  </si>
  <si>
    <t>村委会  个数(个)</t>
  </si>
  <si>
    <t>乡镇常住   户数（户）</t>
  </si>
  <si>
    <t>乡镇常住      人口（人）</t>
  </si>
  <si>
    <t>乡镇户籍人口（人）</t>
  </si>
  <si>
    <t xml:space="preserve"> </t>
  </si>
  <si>
    <t>乡镇从业   人员   （人）</t>
  </si>
  <si>
    <t>镇乡地域内年末耕地面积（公顷）</t>
  </si>
  <si>
    <t>农作物播种面积（公顷）</t>
  </si>
  <si>
    <t>年末农业机械总动力（千瓦）</t>
  </si>
  <si>
    <t>有效灌溉面积（公顷）</t>
  </si>
  <si>
    <t>农村用电量  （万千瓦小时）</t>
  </si>
  <si>
    <t>农业科技与服务单位数（个）</t>
  </si>
  <si>
    <t>农业技术人员（人）</t>
  </si>
  <si>
    <t>农民专业合作经济组织个数（个）</t>
  </si>
  <si>
    <t>农林牧渔业总产值（现价，万元）</t>
  </si>
  <si>
    <t>养殖业产值占比重（%）</t>
  </si>
  <si>
    <t>镇乡企业个数（个）</t>
  </si>
  <si>
    <t>镇乡企业从业人员（人）</t>
  </si>
  <si>
    <t>镇乡企业总收入（万元）</t>
  </si>
  <si>
    <t>镇乡企业年净利润（万元）</t>
  </si>
  <si>
    <t>镇乡企业实交税金（万元）</t>
  </si>
  <si>
    <t>镇乡企业职工工资总额（万元）</t>
  </si>
  <si>
    <t>镇乡财政收入（万元）</t>
  </si>
  <si>
    <t>镇乡财政支出（万元）</t>
  </si>
  <si>
    <r>
      <t>#</t>
    </r>
    <r>
      <rPr>
        <sz val="10"/>
        <rFont val="宋体"/>
        <family val="0"/>
      </rPr>
      <t>农业户籍人口（人）</t>
    </r>
  </si>
  <si>
    <r>
      <t>#</t>
    </r>
    <r>
      <rPr>
        <sz val="10"/>
        <rFont val="宋体"/>
        <family val="0"/>
      </rPr>
      <t>交通运输邮电通讯及仓储业</t>
    </r>
  </si>
  <si>
    <r>
      <t>#</t>
    </r>
    <r>
      <rPr>
        <sz val="10"/>
        <rFont val="宋体"/>
        <family val="0"/>
      </rPr>
      <t>批发与零售业</t>
    </r>
  </si>
  <si>
    <r>
      <t>#</t>
    </r>
    <r>
      <rPr>
        <sz val="10"/>
        <rFont val="宋体"/>
        <family val="0"/>
      </rPr>
      <t>住宿和餐饮业</t>
    </r>
  </si>
  <si>
    <r>
      <t>#</t>
    </r>
    <r>
      <rPr>
        <sz val="10"/>
        <rFont val="宋体"/>
        <family val="0"/>
      </rPr>
      <t>粮食播种面积</t>
    </r>
  </si>
  <si>
    <r>
      <t>#</t>
    </r>
    <r>
      <rPr>
        <sz val="10"/>
        <rFont val="宋体"/>
        <family val="0"/>
      </rPr>
      <t>工业企业</t>
    </r>
  </si>
  <si>
    <t>合      计</t>
  </si>
  <si>
    <t>怀  柔  镇</t>
  </si>
  <si>
    <t>雁  栖  镇</t>
  </si>
  <si>
    <t>庙  城  镇</t>
  </si>
  <si>
    <t>北  房  镇</t>
  </si>
  <si>
    <t>杨  宋  镇</t>
  </si>
  <si>
    <t>桥  梓  镇</t>
  </si>
  <si>
    <t>怀  北  镇</t>
  </si>
  <si>
    <t>汤 河 口 镇</t>
  </si>
  <si>
    <t>渤  海  镇</t>
  </si>
  <si>
    <t>九 渡 河 镇</t>
  </si>
  <si>
    <t>琉 璃 庙 镇</t>
  </si>
  <si>
    <t>宝  山  镇</t>
  </si>
  <si>
    <t>长 哨 营 乡</t>
  </si>
  <si>
    <t>喇叭沟门乡</t>
  </si>
  <si>
    <r>
      <t>#</t>
    </r>
    <r>
      <rPr>
        <sz val="10"/>
        <rFont val="宋体"/>
        <family val="0"/>
      </rPr>
      <t>农  业</t>
    </r>
  </si>
  <si>
    <r>
      <t>#</t>
    </r>
    <r>
      <rPr>
        <sz val="10"/>
        <rFont val="宋体"/>
        <family val="0"/>
      </rPr>
      <t>工  业</t>
    </r>
  </si>
  <si>
    <t xml:space="preserve">2-2 村级基本情况（2012年）   </t>
  </si>
  <si>
    <r>
      <t xml:space="preserve">2-2 </t>
    </r>
    <r>
      <rPr>
        <b/>
        <sz val="16"/>
        <color indexed="8"/>
        <rFont val="宋体"/>
        <family val="0"/>
      </rPr>
      <t>村级基本情况（</t>
    </r>
    <r>
      <rPr>
        <b/>
        <sz val="16"/>
        <color indexed="8"/>
        <rFont val="Times New Roman"/>
        <family val="1"/>
      </rPr>
      <t>2012</t>
    </r>
    <r>
      <rPr>
        <b/>
        <sz val="16"/>
        <color indexed="8"/>
        <rFont val="宋体"/>
        <family val="0"/>
      </rPr>
      <t>年）</t>
    </r>
    <r>
      <rPr>
        <b/>
        <sz val="16"/>
        <color indexed="8"/>
        <rFont val="Times New Roman"/>
        <family val="1"/>
      </rPr>
      <t xml:space="preserve">      </t>
    </r>
  </si>
  <si>
    <t>村    别</t>
  </si>
  <si>
    <t>乡村     户数（户）</t>
  </si>
  <si>
    <t>乡村     人口（人）</t>
  </si>
  <si>
    <t>年末实有
耕地面积（亩）</t>
  </si>
  <si>
    <t>农村居民     人均纯收入（元）</t>
  </si>
  <si>
    <t>社会粮食 总产量  （吨）</t>
  </si>
  <si>
    <t>干鲜果品  产量   （吨）</t>
  </si>
  <si>
    <t>生猪出栏头数（头）</t>
  </si>
  <si>
    <t>肉牛出栏头数（头）</t>
  </si>
  <si>
    <t>怀柔镇</t>
  </si>
  <si>
    <t xml:space="preserve">  东关村委会                </t>
  </si>
  <si>
    <t xml:space="preserve">  南关村委会                </t>
  </si>
  <si>
    <t xml:space="preserve">  东大街村委会              </t>
  </si>
  <si>
    <t xml:space="preserve">  南大街村委会              </t>
  </si>
  <si>
    <t xml:space="preserve">  新贤街村委会              </t>
  </si>
  <si>
    <t xml:space="preserve">  后城街村委会              </t>
  </si>
  <si>
    <t xml:space="preserve">  石厂村委会                </t>
  </si>
  <si>
    <t xml:space="preserve">  下元村委会                </t>
  </si>
  <si>
    <t xml:space="preserve">  钓鱼台村委会              </t>
  </si>
  <si>
    <t xml:space="preserve">  葛各庄村委会              </t>
  </si>
  <si>
    <t xml:space="preserve">  唐自口村委会              </t>
  </si>
  <si>
    <t xml:space="preserve">  张各长村委会              </t>
  </si>
  <si>
    <t xml:space="preserve">  王化村委会                </t>
  </si>
  <si>
    <t xml:space="preserve">  大屯村委会                </t>
  </si>
  <si>
    <t xml:space="preserve">  潘家园村委会              </t>
  </si>
  <si>
    <t xml:space="preserve">  杨家园村委会              </t>
  </si>
  <si>
    <t xml:space="preserve">  于家园村委会              </t>
  </si>
  <si>
    <t xml:space="preserve">  小中富乐村委会            </t>
  </si>
  <si>
    <t xml:space="preserve">  大中富乐村委会            </t>
  </si>
  <si>
    <t xml:space="preserve">  刘各长村委会              </t>
  </si>
  <si>
    <t xml:space="preserve">  东四村村委会              </t>
  </si>
  <si>
    <t xml:space="preserve">  芦庄村委会                </t>
  </si>
  <si>
    <t xml:space="preserve">  红螺镇村委会              </t>
  </si>
  <si>
    <t xml:space="preserve">  西三村村委会              </t>
  </si>
  <si>
    <t xml:space="preserve">  甘涧峪村委会              </t>
  </si>
  <si>
    <t xml:space="preserve">  郭家坞村委会              </t>
  </si>
  <si>
    <t xml:space="preserve">  红军庄村委会              </t>
  </si>
  <si>
    <t xml:space="preserve">  孟庄村委会                </t>
  </si>
  <si>
    <t xml:space="preserve">  兴隆庄村委会              </t>
  </si>
  <si>
    <t xml:space="preserve">  卧龙岗村委会              </t>
  </si>
  <si>
    <t>雁栖镇</t>
  </si>
  <si>
    <t xml:space="preserve">  乐园庄村委会              </t>
  </si>
  <si>
    <t xml:space="preserve">  陈各庄村委会              </t>
  </si>
  <si>
    <t xml:space="preserve">  下庄村委会                </t>
  </si>
  <si>
    <t xml:space="preserve">  范各庄村委会              </t>
  </si>
  <si>
    <t xml:space="preserve">  永乐庄村委会              </t>
  </si>
  <si>
    <t xml:space="preserve">  北台下村委会              </t>
  </si>
  <si>
    <t xml:space="preserve">  北台上村委会              </t>
  </si>
  <si>
    <t xml:space="preserve">  下辛庄村委会              </t>
  </si>
  <si>
    <t xml:space="preserve">  泉水头村委会              </t>
  </si>
  <si>
    <t xml:space="preserve">  柏崖厂村委会              </t>
  </si>
  <si>
    <t xml:space="preserve">  长元村委会                </t>
  </si>
  <si>
    <t xml:space="preserve">  莲花池村委会              </t>
  </si>
  <si>
    <t xml:space="preserve">  神堂峪村委会              </t>
  </si>
  <si>
    <t xml:space="preserve">  官地村委会                </t>
  </si>
  <si>
    <t xml:space="preserve">  石片村委会                </t>
  </si>
  <si>
    <t xml:space="preserve">  北湾村委会                </t>
  </si>
  <si>
    <t xml:space="preserve">  大地村委会                </t>
  </si>
  <si>
    <t xml:space="preserve">  头道梁村委会              </t>
  </si>
  <si>
    <t xml:space="preserve">  西栅子村委会              </t>
  </si>
  <si>
    <t xml:space="preserve">  八道河村委会              </t>
  </si>
  <si>
    <t xml:space="preserve">  交界河村委会              </t>
  </si>
  <si>
    <t xml:space="preserve">庙城镇          </t>
  </si>
  <si>
    <t xml:space="preserve">  高两河村委会              </t>
  </si>
  <si>
    <t xml:space="preserve">  李两河村委会              </t>
  </si>
  <si>
    <t xml:space="preserve">  小杜两河村委会            </t>
  </si>
  <si>
    <t xml:space="preserve">  刘两河村委会              </t>
  </si>
  <si>
    <t xml:space="preserve">  大杜两河村委会            </t>
  </si>
  <si>
    <t xml:space="preserve">  肖两河村委会              </t>
  </si>
  <si>
    <t xml:space="preserve">  赵各庄村委会              </t>
  </si>
  <si>
    <t xml:space="preserve">  霍各庄村委会              </t>
  </si>
  <si>
    <t xml:space="preserve">  焦村村委会                </t>
  </si>
  <si>
    <t xml:space="preserve">  彩各庄村委会              </t>
  </si>
  <si>
    <t xml:space="preserve">  庙城村委会                </t>
  </si>
  <si>
    <t xml:space="preserve">  桃山村委会                </t>
  </si>
  <si>
    <t xml:space="preserve">  王史山村委会              </t>
  </si>
  <si>
    <t xml:space="preserve">  孙史山村委会              </t>
  </si>
  <si>
    <t xml:space="preserve">  高各庄村委会              </t>
  </si>
  <si>
    <t xml:space="preserve">  郑重庄村委会              </t>
  </si>
  <si>
    <t xml:space="preserve">  西台上村委会              </t>
  </si>
  <si>
    <t xml:space="preserve">  西台下村委会              </t>
  </si>
  <si>
    <t>北房镇</t>
  </si>
  <si>
    <t xml:space="preserve">  宰相庄村委会              </t>
  </si>
  <si>
    <t xml:space="preserve">  安各庄村委会              </t>
  </si>
  <si>
    <t xml:space="preserve">  北房村委会                </t>
  </si>
  <si>
    <t xml:space="preserve">  南房村委会                </t>
  </si>
  <si>
    <t xml:space="preserve">  黄吉营村委会              </t>
  </si>
  <si>
    <t xml:space="preserve">  驸马庄村委会              </t>
  </si>
  <si>
    <t xml:space="preserve">  梨园庄村委会              </t>
  </si>
  <si>
    <t xml:space="preserve">  郑家庄村委会              </t>
  </si>
  <si>
    <t xml:space="preserve">  韦里村委会                </t>
  </si>
  <si>
    <t xml:space="preserve">  小罗山村委会              </t>
  </si>
  <si>
    <t xml:space="preserve">  大罗山村委会              </t>
  </si>
  <si>
    <t xml:space="preserve">  小辛庄村委会              </t>
  </si>
  <si>
    <t xml:space="preserve">  大周各庄村委会            </t>
  </si>
  <si>
    <t xml:space="preserve">  小周各庄村委会            </t>
  </si>
  <si>
    <t xml:space="preserve">  新房子村委会              </t>
  </si>
  <si>
    <t xml:space="preserve">  胜利村委会                </t>
  </si>
  <si>
    <t>杨宋镇</t>
  </si>
  <si>
    <t xml:space="preserve">  杨宋庄村委会              </t>
  </si>
  <si>
    <t xml:space="preserve">  仙台村委会                </t>
  </si>
  <si>
    <t xml:space="preserve">  西树行村委会              </t>
  </si>
  <si>
    <t xml:space="preserve">  北年丰村委会              </t>
  </si>
  <si>
    <t xml:space="preserve">  南年丰村委会              </t>
  </si>
  <si>
    <t xml:space="preserve">  四季屯村委会              </t>
  </si>
  <si>
    <t xml:space="preserve">  解村村委会                </t>
  </si>
  <si>
    <t xml:space="preserve">  耿辛庄村委会              </t>
  </si>
  <si>
    <t xml:space="preserve">  张各庄满族村委会          </t>
  </si>
  <si>
    <t xml:space="preserve">  花园村委会                </t>
  </si>
  <si>
    <t xml:space="preserve">  郭庄村委会                </t>
  </si>
  <si>
    <t xml:space="preserve">  安乐庄村委会              </t>
  </si>
  <si>
    <t xml:space="preserve">  张自口村委会              </t>
  </si>
  <si>
    <t xml:space="preserve">  太平庄满族村委会          </t>
  </si>
  <si>
    <t xml:space="preserve">  梭草村委会                </t>
  </si>
  <si>
    <t>桥梓镇</t>
  </si>
  <si>
    <t xml:space="preserve">  前桥梓村委会              </t>
  </si>
  <si>
    <t xml:space="preserve">  后桥梓村委会              </t>
  </si>
  <si>
    <t xml:space="preserve">  山立庄村委会              </t>
  </si>
  <si>
    <t xml:space="preserve">  东茶坞村委会              </t>
  </si>
  <si>
    <t xml:space="preserve">  西茶坞村委会              </t>
  </si>
  <si>
    <t xml:space="preserve">  前茶坞村委会              </t>
  </si>
  <si>
    <t xml:space="preserve">  平义分村委会              </t>
  </si>
  <si>
    <t xml:space="preserve">  沙峪口村委会              </t>
  </si>
  <si>
    <t xml:space="preserve">  新王峪村委会              </t>
  </si>
  <si>
    <t xml:space="preserve">  上王峪村委会              </t>
  </si>
  <si>
    <t xml:space="preserve">  苏峪口村委会              </t>
  </si>
  <si>
    <t xml:space="preserve">  岐庄村委会                </t>
  </si>
  <si>
    <t xml:space="preserve">  东凤山村委会              </t>
  </si>
  <si>
    <t xml:space="preserve">  红林村委会                </t>
  </si>
  <si>
    <t xml:space="preserve">  口头村委会                </t>
  </si>
  <si>
    <t xml:space="preserve">  凯甲庄村委会              </t>
  </si>
  <si>
    <t xml:space="preserve">  北宅村委会                </t>
  </si>
  <si>
    <t xml:space="preserve">  峪口村委会                </t>
  </si>
  <si>
    <t xml:space="preserve">  峪沟村委会                  </t>
  </si>
  <si>
    <t xml:space="preserve">  一渡河村委会              </t>
  </si>
  <si>
    <t xml:space="preserve">  后辛庄村委会              </t>
  </si>
  <si>
    <t xml:space="preserve">  前辛庄村委会              </t>
  </si>
  <si>
    <t xml:space="preserve">  秦家东庄村委会            </t>
  </si>
  <si>
    <t xml:space="preserve">  杨家东庄村委会            </t>
  </si>
  <si>
    <t>怀北镇</t>
  </si>
  <si>
    <t xml:space="preserve">  西庄村委会                </t>
  </si>
  <si>
    <t xml:space="preserve">  东庄村委会                </t>
  </si>
  <si>
    <t xml:space="preserve">  怀北庄村委会              </t>
  </si>
  <si>
    <t>吨</t>
  </si>
  <si>
    <r>
      <t xml:space="preserve">   </t>
    </r>
    <r>
      <rPr>
        <vertAlign val="superscript"/>
        <sz val="10"/>
        <color indexed="8"/>
        <rFont val="宋体"/>
        <family val="0"/>
      </rPr>
      <t>#</t>
    </r>
    <r>
      <rPr>
        <sz val="10"/>
        <color indexed="8"/>
        <rFont val="宋体"/>
        <family val="0"/>
      </rPr>
      <t>一般烟煤</t>
    </r>
  </si>
  <si>
    <t>煤制品</t>
  </si>
  <si>
    <t>焦炭</t>
  </si>
  <si>
    <t>天然气</t>
  </si>
  <si>
    <t>万立方米</t>
  </si>
  <si>
    <t>汽油</t>
  </si>
  <si>
    <t>煤油</t>
  </si>
  <si>
    <t>柴油</t>
  </si>
  <si>
    <t>燃料油</t>
  </si>
  <si>
    <t>液化石油气</t>
  </si>
  <si>
    <t>润滑油</t>
  </si>
  <si>
    <t>溶剂油</t>
  </si>
  <si>
    <t>热力</t>
  </si>
  <si>
    <t>百万千焦</t>
  </si>
  <si>
    <t>电力</t>
  </si>
  <si>
    <t>万千瓦时</t>
  </si>
  <si>
    <t>6-8 规模以上工业企业能耗综合分组表(2012年)</t>
  </si>
  <si>
    <t>6-8 规模以上工业企业能耗综合分组表(2012年)</t>
  </si>
  <si>
    <t>综合能源消费量       （吨标准煤）</t>
  </si>
  <si>
    <t>万元产值能耗  （吨标准煤/万元）</t>
  </si>
  <si>
    <t>高耗能行业</t>
  </si>
  <si>
    <t>高技术产业</t>
  </si>
  <si>
    <t xml:space="preserve">  信息化学品制造业</t>
  </si>
  <si>
    <t xml:space="preserve">  电子及通信设备制造业</t>
  </si>
  <si>
    <t xml:space="preserve">  医疗设备及仪器仪表制造业</t>
  </si>
  <si>
    <t>现代制造业</t>
  </si>
  <si>
    <t xml:space="preserve">  电子类</t>
  </si>
  <si>
    <t xml:space="preserve">  机电类</t>
  </si>
  <si>
    <t xml:space="preserve">  交通类</t>
  </si>
  <si>
    <t xml:space="preserve">  医药类</t>
  </si>
  <si>
    <t xml:space="preserve">  其他类</t>
  </si>
  <si>
    <t>6-9 北京雁栖经济开发区规模以上工业企业能耗、水耗(2012年)</t>
  </si>
  <si>
    <t>6-9 北京雁栖经济开发区规模以上工业企业能耗、水耗(2012年)</t>
  </si>
  <si>
    <t>万元产值能耗    （吨标准煤/万元）</t>
  </si>
  <si>
    <t>万元产值水耗  （立方米/万元）</t>
  </si>
  <si>
    <t>北京雁栖经济开发区</t>
  </si>
  <si>
    <t xml:space="preserve">  雁栖主园区</t>
  </si>
  <si>
    <t xml:space="preserve">  经纬工业园区</t>
  </si>
  <si>
    <t xml:space="preserve">  凤翔工业园区</t>
  </si>
  <si>
    <t>6-10 用电情况</t>
  </si>
  <si>
    <t>6-10 用电情况</t>
  </si>
  <si>
    <t>单位：万千瓦时</t>
  </si>
  <si>
    <t>全社会用电总量</t>
  </si>
  <si>
    <t xml:space="preserve">  全行业用电合计</t>
  </si>
  <si>
    <t>第一产业</t>
  </si>
  <si>
    <r>
      <t xml:space="preserve">   #</t>
    </r>
    <r>
      <rPr>
        <sz val="10"/>
        <rFont val="宋体"/>
        <family val="0"/>
      </rPr>
      <t>排  灌</t>
    </r>
  </si>
  <si>
    <t>第二产业</t>
  </si>
  <si>
    <t xml:space="preserve">      工  业</t>
  </si>
  <si>
    <t xml:space="preserve">    轻工业</t>
  </si>
  <si>
    <t xml:space="preserve">    重工业</t>
  </si>
  <si>
    <t xml:space="preserve">      建筑业</t>
  </si>
  <si>
    <t>第三产业</t>
  </si>
  <si>
    <t xml:space="preserve">      交通运输、仓储和邮政业</t>
  </si>
  <si>
    <t xml:space="preserve">      信息传输、计算机服务和软件业</t>
  </si>
  <si>
    <t xml:space="preserve">      商业、住宿和餐饮业</t>
  </si>
  <si>
    <t xml:space="preserve">      金融、房地产、商务及居民服务业</t>
  </si>
  <si>
    <t xml:space="preserve">      公共事业及管理组织</t>
  </si>
  <si>
    <t xml:space="preserve">  城乡居民生活用电合计</t>
  </si>
  <si>
    <t>城镇居民</t>
  </si>
  <si>
    <t>农村居民</t>
  </si>
  <si>
    <t>资料来源：北京市电力公司怀柔供电公司。</t>
  </si>
  <si>
    <t>6-11 分镇乡土地利用情况(2012年)</t>
  </si>
  <si>
    <t>镇乡名称</t>
  </si>
  <si>
    <t>土地调查面积(公顷)</t>
  </si>
  <si>
    <r>
      <t>#</t>
    </r>
    <r>
      <rPr>
        <sz val="10"/>
        <rFont val="宋体"/>
        <family val="0"/>
      </rPr>
      <t>耕  地</t>
    </r>
  </si>
  <si>
    <r>
      <t>#</t>
    </r>
    <r>
      <rPr>
        <sz val="10"/>
        <rFont val="宋体"/>
        <family val="0"/>
      </rPr>
      <t>园  地</t>
    </r>
  </si>
  <si>
    <r>
      <t>#</t>
    </r>
    <r>
      <rPr>
        <sz val="10"/>
        <rFont val="宋体"/>
        <family val="0"/>
      </rPr>
      <t>林  地</t>
    </r>
  </si>
  <si>
    <r>
      <t>#</t>
    </r>
    <r>
      <rPr>
        <sz val="10"/>
        <rFont val="宋体"/>
        <family val="0"/>
      </rPr>
      <t>草  地</t>
    </r>
  </si>
  <si>
    <r>
      <t>#</t>
    </r>
    <r>
      <rPr>
        <sz val="10"/>
        <rFont val="宋体"/>
        <family val="0"/>
      </rPr>
      <t>城镇村及工矿用地</t>
    </r>
  </si>
  <si>
    <t>合  计</t>
  </si>
  <si>
    <t xml:space="preserve">  怀柔镇</t>
  </si>
  <si>
    <t xml:space="preserve">  雁栖镇</t>
  </si>
  <si>
    <t xml:space="preserve">  庙城镇</t>
  </si>
  <si>
    <t xml:space="preserve">  北房镇</t>
  </si>
  <si>
    <t xml:space="preserve">  杨宋镇</t>
  </si>
  <si>
    <t xml:space="preserve">  桥梓镇</t>
  </si>
  <si>
    <t xml:space="preserve">  怀北镇</t>
  </si>
  <si>
    <t xml:space="preserve">  汤河口镇</t>
  </si>
  <si>
    <t xml:space="preserve">  渤海镇</t>
  </si>
  <si>
    <t xml:space="preserve">  九渡河镇</t>
  </si>
  <si>
    <t xml:space="preserve">  琉璃庙镇</t>
  </si>
  <si>
    <t xml:space="preserve">  宝山镇</t>
  </si>
  <si>
    <t xml:space="preserve">  长哨营乡</t>
  </si>
  <si>
    <t xml:space="preserve">  喇叭沟门乡</t>
  </si>
  <si>
    <t>资料来源：北京市国土资源管理局怀柔分局。</t>
  </si>
  <si>
    <t>6-12 水资源情况</t>
  </si>
  <si>
    <t>全年水资源总量</t>
  </si>
  <si>
    <t xml:space="preserve">  地表水资源量</t>
  </si>
  <si>
    <t xml:space="preserve">  地下水资源量</t>
  </si>
  <si>
    <t>全年总用水量</t>
  </si>
  <si>
    <t xml:space="preserve">  农业用水</t>
  </si>
  <si>
    <t xml:space="preserve">  工业用水</t>
  </si>
  <si>
    <t xml:space="preserve">  生活用水</t>
  </si>
  <si>
    <t xml:space="preserve">  公共服务用水</t>
  </si>
  <si>
    <t xml:space="preserve">  城镇环境用水</t>
  </si>
  <si>
    <t xml:space="preserve">  农村生态用水</t>
  </si>
  <si>
    <t>污水处理厂数</t>
  </si>
  <si>
    <t>座</t>
  </si>
  <si>
    <t>污水排放量</t>
  </si>
  <si>
    <t>污水处理量</t>
  </si>
  <si>
    <t>污水处理率</t>
  </si>
  <si>
    <t>%</t>
  </si>
  <si>
    <t>污水处理能力</t>
  </si>
  <si>
    <t>立方米/日</t>
  </si>
  <si>
    <t>污水再生利用量</t>
  </si>
  <si>
    <t>污水再生利用率</t>
  </si>
  <si>
    <t>全区河流条数</t>
  </si>
  <si>
    <t>条</t>
  </si>
  <si>
    <t>全区河流总长度</t>
  </si>
  <si>
    <t>公里</t>
  </si>
  <si>
    <t>农村污水达标排放比率</t>
  </si>
  <si>
    <t>资料来源：怀柔区水务局。</t>
  </si>
  <si>
    <t>6-13 城市环境卫生情况</t>
  </si>
  <si>
    <t>环卫设施</t>
  </si>
  <si>
    <t xml:space="preserve">  果皮箱个数</t>
  </si>
  <si>
    <t>个</t>
  </si>
  <si>
    <t xml:space="preserve">  垃圾桶个数</t>
  </si>
  <si>
    <t xml:space="preserve">  公共厕所数</t>
  </si>
  <si>
    <r>
      <t xml:space="preserve">     #</t>
    </r>
    <r>
      <rPr>
        <sz val="10"/>
        <rFont val="宋体"/>
        <family val="0"/>
      </rPr>
      <t>二类以上公厕</t>
    </r>
  </si>
  <si>
    <t>环卫机械数</t>
  </si>
  <si>
    <t>辆</t>
  </si>
  <si>
    <t xml:space="preserve">  公路清扫车</t>
  </si>
  <si>
    <t xml:space="preserve">  生活垃圾收集车</t>
  </si>
  <si>
    <t xml:space="preserve">  真空吸粪车</t>
  </si>
  <si>
    <t xml:space="preserve">  洒水车</t>
  </si>
  <si>
    <t xml:space="preserve">  多功能洗地车</t>
  </si>
  <si>
    <t xml:space="preserve">  多功能除雪车</t>
  </si>
  <si>
    <t xml:space="preserve">  小广告冲刷车</t>
  </si>
  <si>
    <t>工作量</t>
  </si>
  <si>
    <t xml:space="preserve">  城市道路清扫保洁面积</t>
  </si>
  <si>
    <t>万平方米</t>
  </si>
  <si>
    <r>
      <t xml:space="preserve">     #</t>
    </r>
    <r>
      <rPr>
        <sz val="10"/>
        <rFont val="宋体"/>
        <family val="0"/>
      </rPr>
      <t>机扫面积</t>
    </r>
  </si>
  <si>
    <t xml:space="preserve">  改建公共厕所数</t>
  </si>
  <si>
    <t xml:space="preserve">  新建公共厕所数</t>
  </si>
  <si>
    <t xml:space="preserve">  粪便清运量</t>
  </si>
  <si>
    <t>万吨</t>
  </si>
  <si>
    <t>资料来源：怀柔区环境卫生服务中心。</t>
  </si>
  <si>
    <t>6-14 环境保护情况</t>
  </si>
  <si>
    <t>主要污染物排放总量削减率</t>
  </si>
  <si>
    <t xml:space="preserve">  化学需氧量（COD）</t>
  </si>
  <si>
    <r>
      <t xml:space="preserve">  氨氮（NH</t>
    </r>
    <r>
      <rPr>
        <vertAlign val="subscript"/>
        <sz val="10"/>
        <color indexed="8"/>
        <rFont val="宋体"/>
        <family val="0"/>
      </rPr>
      <t>3</t>
    </r>
    <r>
      <rPr>
        <sz val="10"/>
        <color indexed="8"/>
        <rFont val="宋体"/>
        <family val="0"/>
      </rPr>
      <t>）</t>
    </r>
  </si>
  <si>
    <r>
      <t xml:space="preserve">  二氧化硫（SO</t>
    </r>
    <r>
      <rPr>
        <vertAlign val="subscript"/>
        <sz val="10"/>
        <color indexed="8"/>
        <rFont val="宋体"/>
        <family val="0"/>
      </rPr>
      <t>2</t>
    </r>
    <r>
      <rPr>
        <sz val="10"/>
        <color indexed="8"/>
        <rFont val="宋体"/>
        <family val="0"/>
      </rPr>
      <t>）</t>
    </r>
  </si>
  <si>
    <t xml:space="preserve">  氮氧化物（NOx）</t>
  </si>
  <si>
    <t>排污费解缴入库户金额</t>
  </si>
  <si>
    <t>违反环境保护法律法规处罚案件数</t>
  </si>
  <si>
    <t>件</t>
  </si>
  <si>
    <t>违反环境保护法律法规处罚金额</t>
  </si>
  <si>
    <t>资料来源：怀柔区环境保护局。</t>
  </si>
  <si>
    <t>6-15 空气污染情况</t>
  </si>
  <si>
    <t>单位:毫克/立方米</t>
  </si>
  <si>
    <r>
      <t>二氧化硫（SO</t>
    </r>
    <r>
      <rPr>
        <vertAlign val="subscript"/>
        <sz val="10"/>
        <color indexed="8"/>
        <rFont val="宋体"/>
        <family val="0"/>
      </rPr>
      <t>2</t>
    </r>
    <r>
      <rPr>
        <sz val="10"/>
        <color indexed="8"/>
        <rFont val="宋体"/>
        <family val="0"/>
      </rPr>
      <t>）浓度</t>
    </r>
  </si>
  <si>
    <r>
      <t>二氧化氮（NO</t>
    </r>
    <r>
      <rPr>
        <vertAlign val="subscript"/>
        <sz val="10"/>
        <color indexed="8"/>
        <rFont val="宋体"/>
        <family val="0"/>
      </rPr>
      <t>2</t>
    </r>
    <r>
      <rPr>
        <sz val="10"/>
        <color indexed="8"/>
        <rFont val="宋体"/>
        <family val="0"/>
      </rPr>
      <t>）浓度</t>
    </r>
  </si>
  <si>
    <t>可吸入颗粒物（PM10）浓度</t>
  </si>
  <si>
    <t>6-16 京津风沙源治理工程建设情况</t>
  </si>
  <si>
    <t>治理情况</t>
  </si>
  <si>
    <t xml:space="preserve">  荒山荒(沙)地造林面积</t>
  </si>
  <si>
    <t>公顷</t>
  </si>
  <si>
    <t xml:space="preserve">    人工造林</t>
  </si>
  <si>
    <t xml:space="preserve">    飞播造林</t>
  </si>
  <si>
    <t xml:space="preserve">    无林地和疏林地新封</t>
  </si>
  <si>
    <t xml:space="preserve">  有林地和灌木林地新封面积</t>
  </si>
  <si>
    <t xml:space="preserve">  年末实有封山（沙）育林面积</t>
  </si>
  <si>
    <t xml:space="preserve">  草地治理面积</t>
  </si>
  <si>
    <t xml:space="preserve">  暖棚建设面积</t>
  </si>
  <si>
    <t xml:space="preserve">  饲料机械台数</t>
  </si>
  <si>
    <t>台</t>
  </si>
  <si>
    <t xml:space="preserve">  小流域治理面积</t>
  </si>
  <si>
    <t xml:space="preserve">  水利设施数</t>
  </si>
  <si>
    <t>处</t>
  </si>
  <si>
    <t xml:space="preserve">  生态移民人数</t>
  </si>
  <si>
    <t>人</t>
  </si>
  <si>
    <t xml:space="preserve">  生态移民户数</t>
  </si>
  <si>
    <t>户</t>
  </si>
  <si>
    <t>全部投资完成额</t>
  </si>
  <si>
    <r>
      <t xml:space="preserve">  #</t>
    </r>
    <r>
      <rPr>
        <sz val="10"/>
        <rFont val="宋体"/>
        <family val="0"/>
      </rPr>
      <t>林业投资完成额</t>
    </r>
  </si>
  <si>
    <r>
      <t xml:space="preserve">      #</t>
    </r>
    <r>
      <rPr>
        <sz val="10"/>
        <rFont val="宋体"/>
        <family val="0"/>
      </rPr>
      <t>国家投资</t>
    </r>
  </si>
  <si>
    <t>资料来源：怀柔区园林绿化局。</t>
  </si>
  <si>
    <t xml:space="preserve"> 6-17 城市绿化资源情况</t>
  </si>
  <si>
    <t>绿化覆盖面积</t>
  </si>
  <si>
    <t>绿地面积</t>
  </si>
  <si>
    <t xml:space="preserve">  公园绿地</t>
  </si>
  <si>
    <t xml:space="preserve">    公  园</t>
  </si>
  <si>
    <t xml:space="preserve">    社区公园</t>
  </si>
  <si>
    <t xml:space="preserve">    街旁绿地</t>
  </si>
  <si>
    <t xml:space="preserve">    其他公园绿地</t>
  </si>
  <si>
    <t xml:space="preserve">  生产绿地</t>
  </si>
  <si>
    <t xml:space="preserve">  防护绿地</t>
  </si>
  <si>
    <t xml:space="preserve">  附属绿地</t>
  </si>
  <si>
    <t xml:space="preserve">    居住绿地</t>
  </si>
  <si>
    <t xml:space="preserve">    道路绿地</t>
  </si>
  <si>
    <t xml:space="preserve">    单位附属绿地</t>
  </si>
  <si>
    <t xml:space="preserve">    其他附属绿地</t>
  </si>
  <si>
    <t xml:space="preserve">  其他绿地</t>
  </si>
  <si>
    <t>绿地植物</t>
  </si>
  <si>
    <t xml:space="preserve">  实有树木</t>
  </si>
  <si>
    <t>万株</t>
  </si>
  <si>
    <t xml:space="preserve">  实有草坪</t>
  </si>
  <si>
    <t>万平方米</t>
  </si>
  <si>
    <t>绿化水平</t>
  </si>
  <si>
    <t xml:space="preserve">  绿化覆盖率</t>
  </si>
  <si>
    <t xml:space="preserve">  绿地率</t>
  </si>
  <si>
    <t xml:space="preserve">  人均绿地</t>
  </si>
  <si>
    <t>平方米/人</t>
  </si>
  <si>
    <t xml:space="preserve">  人均公园绿地</t>
  </si>
  <si>
    <t>补充资料</t>
  </si>
  <si>
    <t xml:space="preserve">  调查区域面积</t>
  </si>
  <si>
    <t xml:space="preserve">  调查区域人口</t>
  </si>
  <si>
    <t>万人</t>
  </si>
  <si>
    <t xml:space="preserve">  本年城市绿化投资额</t>
  </si>
  <si>
    <t>7-1 城镇单位从业人员及工资基本情况（2005-2012年）</t>
  </si>
  <si>
    <t>7-1 城镇单位从业人员及工资基本情况（2005-2012年）</t>
  </si>
  <si>
    <t>2007年</t>
  </si>
  <si>
    <t>2008年</t>
  </si>
  <si>
    <t>年末人数</t>
  </si>
  <si>
    <t>人</t>
  </si>
  <si>
    <r>
      <t xml:space="preserve">  </t>
    </r>
    <r>
      <rPr>
        <vertAlign val="superscript"/>
        <sz val="10"/>
        <rFont val="宋体"/>
        <family val="0"/>
      </rPr>
      <t>#</t>
    </r>
    <r>
      <rPr>
        <sz val="10"/>
        <rFont val="宋体"/>
        <family val="0"/>
      </rPr>
      <t>从业人员年末人数</t>
    </r>
  </si>
  <si>
    <r>
      <t xml:space="preserve">   </t>
    </r>
    <r>
      <rPr>
        <vertAlign val="superscript"/>
        <sz val="10"/>
        <rFont val="宋体"/>
        <family val="0"/>
      </rPr>
      <t xml:space="preserve"> #</t>
    </r>
    <r>
      <rPr>
        <sz val="10"/>
        <rFont val="宋体"/>
        <family val="0"/>
      </rPr>
      <t>在岗职工年末人数</t>
    </r>
  </si>
  <si>
    <t>年平均人数</t>
  </si>
  <si>
    <r>
      <t xml:space="preserve"> </t>
    </r>
    <r>
      <rPr>
        <vertAlign val="superscript"/>
        <sz val="10"/>
        <rFont val="宋体"/>
        <family val="0"/>
      </rPr>
      <t xml:space="preserve"> #</t>
    </r>
    <r>
      <rPr>
        <sz val="10"/>
        <rFont val="宋体"/>
        <family val="0"/>
      </rPr>
      <t>从业人员平均人数</t>
    </r>
  </si>
  <si>
    <r>
      <t xml:space="preserve">    </t>
    </r>
    <r>
      <rPr>
        <vertAlign val="superscript"/>
        <sz val="10"/>
        <rFont val="宋体"/>
        <family val="0"/>
      </rPr>
      <t>#</t>
    </r>
    <r>
      <rPr>
        <sz val="10"/>
        <rFont val="宋体"/>
        <family val="0"/>
      </rPr>
      <t>在岗职工平均人数</t>
    </r>
  </si>
  <si>
    <t xml:space="preserve">      第一产业</t>
  </si>
  <si>
    <t xml:space="preserve">      第二产业</t>
  </si>
  <si>
    <t xml:space="preserve">      第三产业</t>
  </si>
  <si>
    <t>全年工资总额、生活费</t>
  </si>
  <si>
    <t>万元</t>
  </si>
  <si>
    <r>
      <t xml:space="preserve">  </t>
    </r>
    <r>
      <rPr>
        <vertAlign val="superscript"/>
        <sz val="10"/>
        <rFont val="宋体"/>
        <family val="0"/>
      </rPr>
      <t>#</t>
    </r>
    <r>
      <rPr>
        <sz val="10"/>
        <rFont val="宋体"/>
        <family val="0"/>
      </rPr>
      <t>从业人员工资总额</t>
    </r>
  </si>
  <si>
    <r>
      <t xml:space="preserve">    </t>
    </r>
    <r>
      <rPr>
        <vertAlign val="superscript"/>
        <sz val="10"/>
        <rFont val="宋体"/>
        <family val="0"/>
      </rPr>
      <t>#</t>
    </r>
    <r>
      <rPr>
        <sz val="10"/>
        <rFont val="宋体"/>
        <family val="0"/>
      </rPr>
      <t>在岗职工工资总额</t>
    </r>
  </si>
  <si>
    <t>全年人均工资</t>
  </si>
  <si>
    <t>元</t>
  </si>
  <si>
    <r>
      <t xml:space="preserve">  </t>
    </r>
    <r>
      <rPr>
        <vertAlign val="superscript"/>
        <sz val="10"/>
        <rFont val="宋体"/>
        <family val="0"/>
      </rPr>
      <t>#</t>
    </r>
    <r>
      <rPr>
        <sz val="10"/>
        <rFont val="宋体"/>
        <family val="0"/>
      </rPr>
      <t>从业人员平均工资</t>
    </r>
  </si>
  <si>
    <r>
      <t xml:space="preserve">    </t>
    </r>
    <r>
      <rPr>
        <vertAlign val="superscript"/>
        <sz val="10"/>
        <rFont val="宋体"/>
        <family val="0"/>
      </rPr>
      <t>#</t>
    </r>
    <r>
      <rPr>
        <sz val="10"/>
        <rFont val="宋体"/>
        <family val="0"/>
      </rPr>
      <t>在岗职工平均工资</t>
    </r>
  </si>
  <si>
    <t>注：1.2007年及以前城镇单位是指乡及乡以上独立核算法人单位，不包括乡镇企业、私营单位和个体工商户。2008年及以后城镇单位是指不包括私营单位和个体工商户的独立核算法人单位。</t>
  </si>
  <si>
    <t xml:space="preserve">    2.年末人数=从业人员年末人数+不在岗职工年末人数。</t>
  </si>
  <si>
    <t>7-2 城镇单位从业人员及工资基本情况</t>
  </si>
  <si>
    <t>7-2 城镇单位从业人员及工资基本情况</t>
  </si>
  <si>
    <r>
      <t xml:space="preserve">  </t>
    </r>
    <r>
      <rPr>
        <vertAlign val="superscript"/>
        <sz val="10"/>
        <rFont val="宋体"/>
        <family val="0"/>
      </rPr>
      <t>#</t>
    </r>
    <r>
      <rPr>
        <sz val="10"/>
        <rFont val="宋体"/>
        <family val="0"/>
      </rPr>
      <t>从业人员年末人数</t>
    </r>
  </si>
  <si>
    <r>
      <t xml:space="preserve">   </t>
    </r>
    <r>
      <rPr>
        <vertAlign val="superscript"/>
        <sz val="10"/>
        <rFont val="宋体"/>
        <family val="0"/>
      </rPr>
      <t xml:space="preserve">  #</t>
    </r>
    <r>
      <rPr>
        <sz val="10"/>
        <rFont val="宋体"/>
        <family val="0"/>
      </rPr>
      <t>在岗职工年末人数</t>
    </r>
  </si>
  <si>
    <t>人</t>
  </si>
  <si>
    <t>年平均人数</t>
  </si>
  <si>
    <r>
      <t xml:space="preserve"> </t>
    </r>
    <r>
      <rPr>
        <vertAlign val="superscript"/>
        <sz val="10"/>
        <rFont val="宋体"/>
        <family val="0"/>
      </rPr>
      <t xml:space="preserve"> #</t>
    </r>
    <r>
      <rPr>
        <sz val="10"/>
        <rFont val="宋体"/>
        <family val="0"/>
      </rPr>
      <t>从业人员平均人数</t>
    </r>
  </si>
  <si>
    <r>
      <t xml:space="preserve">    </t>
    </r>
    <r>
      <rPr>
        <vertAlign val="superscript"/>
        <sz val="10"/>
        <rFont val="宋体"/>
        <family val="0"/>
      </rPr>
      <t>#</t>
    </r>
    <r>
      <rPr>
        <sz val="10"/>
        <rFont val="宋体"/>
        <family val="0"/>
      </rPr>
      <t>在岗职工平均人数</t>
    </r>
  </si>
  <si>
    <t xml:space="preserve">      第一产业</t>
  </si>
  <si>
    <t xml:space="preserve">      第二产业</t>
  </si>
  <si>
    <t xml:space="preserve">      第三产业</t>
  </si>
  <si>
    <t>全年工资总额、生活费</t>
  </si>
  <si>
    <t>万元</t>
  </si>
  <si>
    <r>
      <t xml:space="preserve">  </t>
    </r>
    <r>
      <rPr>
        <vertAlign val="superscript"/>
        <sz val="10"/>
        <rFont val="宋体"/>
        <family val="0"/>
      </rPr>
      <t>#</t>
    </r>
    <r>
      <rPr>
        <sz val="10"/>
        <rFont val="宋体"/>
        <family val="0"/>
      </rPr>
      <t>从业人员工资总额</t>
    </r>
  </si>
  <si>
    <r>
      <t xml:space="preserve">    </t>
    </r>
    <r>
      <rPr>
        <vertAlign val="superscript"/>
        <sz val="10"/>
        <rFont val="宋体"/>
        <family val="0"/>
      </rPr>
      <t>#</t>
    </r>
    <r>
      <rPr>
        <sz val="10"/>
        <rFont val="宋体"/>
        <family val="0"/>
      </rPr>
      <t>在岗职工工资总额</t>
    </r>
  </si>
  <si>
    <t>全年人均工资</t>
  </si>
  <si>
    <t>元</t>
  </si>
  <si>
    <r>
      <t xml:space="preserve">  </t>
    </r>
    <r>
      <rPr>
        <vertAlign val="superscript"/>
        <sz val="10"/>
        <rFont val="宋体"/>
        <family val="0"/>
      </rPr>
      <t>#</t>
    </r>
    <r>
      <rPr>
        <sz val="10"/>
        <rFont val="宋体"/>
        <family val="0"/>
      </rPr>
      <t>从业人员平均工资</t>
    </r>
  </si>
  <si>
    <r>
      <t xml:space="preserve">    </t>
    </r>
    <r>
      <rPr>
        <vertAlign val="superscript"/>
        <sz val="10"/>
        <rFont val="宋体"/>
        <family val="0"/>
      </rPr>
      <t>#</t>
    </r>
    <r>
      <rPr>
        <sz val="10"/>
        <rFont val="宋体"/>
        <family val="0"/>
      </rPr>
      <t>在岗职工平均工资</t>
    </r>
  </si>
  <si>
    <t>7-3 按行业分城镇单位从业人员及工资总额情况(2012年)</t>
  </si>
  <si>
    <t>7-3 按行业分城镇单位从业人员及工资总额情况(2012年)</t>
  </si>
  <si>
    <r>
      <t>年末人数</t>
    </r>
    <r>
      <rPr>
        <sz val="10"/>
        <rFont val="Times New Roman"/>
        <family val="1"/>
      </rPr>
      <t>(</t>
    </r>
    <r>
      <rPr>
        <sz val="10"/>
        <rFont val="宋体"/>
        <family val="0"/>
      </rPr>
      <t>人</t>
    </r>
    <r>
      <rPr>
        <sz val="10"/>
        <rFont val="Times New Roman"/>
        <family val="1"/>
      </rPr>
      <t>)</t>
    </r>
  </si>
  <si>
    <r>
      <t>平均人数</t>
    </r>
    <r>
      <rPr>
        <sz val="10"/>
        <rFont val="Times New Roman"/>
        <family val="1"/>
      </rPr>
      <t>(</t>
    </r>
    <r>
      <rPr>
        <sz val="10"/>
        <rFont val="宋体"/>
        <family val="0"/>
      </rPr>
      <t>人</t>
    </r>
    <r>
      <rPr>
        <sz val="10"/>
        <rFont val="Times New Roman"/>
        <family val="1"/>
      </rPr>
      <t>)</t>
    </r>
  </si>
  <si>
    <r>
      <t>工资总额、生活费</t>
    </r>
    <r>
      <rPr>
        <sz val="10"/>
        <rFont val="Times New Roman"/>
        <family val="1"/>
      </rPr>
      <t>(</t>
    </r>
    <r>
      <rPr>
        <sz val="10"/>
        <rFont val="宋体"/>
        <family val="0"/>
      </rPr>
      <t>万元</t>
    </r>
    <r>
      <rPr>
        <sz val="10"/>
        <rFont val="Times New Roman"/>
        <family val="1"/>
      </rPr>
      <t>)</t>
    </r>
  </si>
  <si>
    <r>
      <t>平均劳动报酬</t>
    </r>
    <r>
      <rPr>
        <sz val="10"/>
        <rFont val="Times New Roman"/>
        <family val="1"/>
      </rPr>
      <t>(</t>
    </r>
    <r>
      <rPr>
        <sz val="10"/>
        <rFont val="宋体"/>
        <family val="0"/>
      </rPr>
      <t>元</t>
    </r>
    <r>
      <rPr>
        <sz val="10"/>
        <rFont val="Times New Roman"/>
        <family val="1"/>
      </rPr>
      <t>)</t>
    </r>
  </si>
  <si>
    <t>从业人员</t>
  </si>
  <si>
    <t>不在岗职工</t>
  </si>
  <si>
    <r>
      <t>#</t>
    </r>
    <r>
      <rPr>
        <sz val="10"/>
        <rFont val="宋体"/>
        <family val="0"/>
      </rPr>
      <t>在岗职工</t>
    </r>
  </si>
  <si>
    <t xml:space="preserve">  农、林、牧、渔业</t>
  </si>
  <si>
    <t xml:space="preserve">  采矿业</t>
  </si>
  <si>
    <t xml:space="preserve">  制造业</t>
  </si>
  <si>
    <t xml:space="preserve">  电力、热力、燃气及水生产和供应业</t>
  </si>
  <si>
    <t xml:space="preserve">  批发和零售业</t>
  </si>
  <si>
    <t xml:space="preserve">  交通运输、仓储和邮政业</t>
  </si>
  <si>
    <t xml:space="preserve">  住宿和餐饮业</t>
  </si>
  <si>
    <t xml:space="preserve">  信息传输、软件和信息技术服务业</t>
  </si>
  <si>
    <t xml:space="preserve">  金融业</t>
  </si>
  <si>
    <t xml:space="preserve">  房地产业</t>
  </si>
  <si>
    <t xml:space="preserve">  租赁和商务服务业</t>
  </si>
  <si>
    <t xml:space="preserve">  科学研究和技术服务业</t>
  </si>
  <si>
    <t xml:space="preserve">  水利、环境和公共设施管理业</t>
  </si>
  <si>
    <t xml:space="preserve">  居民服务、修理和其他服务业</t>
  </si>
  <si>
    <t xml:space="preserve">  卫生和社会工作</t>
  </si>
  <si>
    <t xml:space="preserve">  文化、体育和娱乐业</t>
  </si>
  <si>
    <t xml:space="preserve">  公共管理、社会保障和社会组织</t>
  </si>
  <si>
    <t>7-4 按行业分城镇单位从业人员及工资统计增减变动情况</t>
  </si>
  <si>
    <t>7-4 按行业分城镇单位从业人员及工资统计增减变动情况</t>
  </si>
  <si>
    <t>从业人员期末人数（人）</t>
  </si>
  <si>
    <t>从业人员劳动报酬(万元）</t>
  </si>
  <si>
    <t>从业人员平均工资（元）</t>
  </si>
  <si>
    <r>
      <t>#</t>
    </r>
    <r>
      <rPr>
        <sz val="10"/>
        <rFont val="宋体"/>
        <family val="0"/>
      </rPr>
      <t>在岗职工期末人数（人）</t>
    </r>
  </si>
  <si>
    <r>
      <t>#</t>
    </r>
    <r>
      <rPr>
        <sz val="10"/>
        <rFont val="宋体"/>
        <family val="0"/>
      </rPr>
      <t>在岗职工工资总额</t>
    </r>
  </si>
  <si>
    <r>
      <t>#</t>
    </r>
    <r>
      <rPr>
        <sz val="10"/>
        <rFont val="宋体"/>
        <family val="0"/>
      </rPr>
      <t>在岗职工平均工资</t>
    </r>
  </si>
  <si>
    <t>增减绝对数</t>
  </si>
  <si>
    <t>增长速度%</t>
  </si>
  <si>
    <t xml:space="preserve">  农、林、牧、渔业</t>
  </si>
  <si>
    <t xml:space="preserve">  采矿业</t>
  </si>
  <si>
    <t xml:space="preserve">  制造业</t>
  </si>
  <si>
    <t xml:space="preserve">  交通运输、仓储和邮政业</t>
  </si>
  <si>
    <t xml:space="preserve">  住宿和餐饮业</t>
  </si>
  <si>
    <t xml:space="preserve">  租赁和商务服务业</t>
  </si>
  <si>
    <t xml:space="preserve">  科学研究和技术服务业</t>
  </si>
  <si>
    <t xml:space="preserve">  水利、环境和公共设施管理业</t>
  </si>
  <si>
    <t xml:space="preserve">  居民服务、修理和其他服务业</t>
  </si>
  <si>
    <t xml:space="preserve">  教育</t>
  </si>
  <si>
    <t xml:space="preserve">  卫生和社会工作</t>
  </si>
  <si>
    <t xml:space="preserve">  文化、体育和娱乐业</t>
  </si>
  <si>
    <t xml:space="preserve">  公共管理、社会保障和社会组织</t>
  </si>
  <si>
    <t>8-1 城镇居民家庭基本情况(2005-2012年)</t>
  </si>
  <si>
    <t>8-1 城镇居民家庭基本情况(2005-2012年)</t>
  </si>
  <si>
    <t>项       目</t>
  </si>
  <si>
    <t>单 位</t>
  </si>
  <si>
    <r>
      <t>2006年</t>
    </r>
  </si>
  <si>
    <r>
      <t>2007年</t>
    </r>
  </si>
  <si>
    <r>
      <t>2008年</t>
    </r>
  </si>
  <si>
    <r>
      <t>2009年</t>
    </r>
  </si>
  <si>
    <r>
      <t>2010年</t>
    </r>
  </si>
  <si>
    <r>
      <t>2011年</t>
    </r>
  </si>
  <si>
    <r>
      <t>2012年</t>
    </r>
  </si>
  <si>
    <t>调查户数</t>
  </si>
  <si>
    <t>户</t>
  </si>
  <si>
    <t>平均每户家庭人口数</t>
  </si>
  <si>
    <t>平均每户就业人口数</t>
  </si>
  <si>
    <t>平均每户有收入者人数</t>
  </si>
  <si>
    <t>平均每一有收入者负担人数</t>
  </si>
  <si>
    <t>平均每户离退休人数</t>
  </si>
  <si>
    <t>平均每一就业者负担人数</t>
  </si>
  <si>
    <t>人均住房面积</t>
  </si>
  <si>
    <t>平方米</t>
  </si>
  <si>
    <t>人均可支配收入</t>
  </si>
  <si>
    <t>元</t>
  </si>
  <si>
    <t>人均消费性支出</t>
  </si>
  <si>
    <t>城镇居民家庭恩格尔系数</t>
  </si>
  <si>
    <t>%</t>
  </si>
  <si>
    <t>8-2 城镇居民家庭基本情况(2012年)</t>
  </si>
  <si>
    <t>8-2 城镇居民家庭基本情况(2012年)</t>
  </si>
  <si>
    <t>总平均</t>
  </si>
  <si>
    <t xml:space="preserve">低 </t>
  </si>
  <si>
    <t>中等偏下</t>
  </si>
  <si>
    <t>中等</t>
  </si>
  <si>
    <t>中等偏上</t>
  </si>
  <si>
    <t xml:space="preserve">高 </t>
  </si>
  <si>
    <t>收入户</t>
  </si>
  <si>
    <t>平均每户离退休人数</t>
  </si>
  <si>
    <t>平均每一就业者负担人数</t>
  </si>
  <si>
    <t>人均住房面积</t>
  </si>
  <si>
    <t>人均可支配收入</t>
  </si>
  <si>
    <t>人均消费性支出</t>
  </si>
  <si>
    <t>城镇居民家庭恩格尔系数</t>
  </si>
  <si>
    <t>%</t>
  </si>
  <si>
    <t>8-3 城镇居民家庭每人每年现金收入(2012年)</t>
  </si>
  <si>
    <t>8-3 城镇居民家庭每人每年现金收入(2012年)</t>
  </si>
  <si>
    <t>单位：元</t>
  </si>
  <si>
    <t>家庭总收入</t>
  </si>
  <si>
    <r>
      <t xml:space="preserve">    </t>
    </r>
    <r>
      <rPr>
        <vertAlign val="superscript"/>
        <sz val="10"/>
        <rFont val="宋体"/>
        <family val="0"/>
      </rPr>
      <t>#</t>
    </r>
    <r>
      <rPr>
        <sz val="10"/>
        <rFont val="宋体"/>
        <family val="0"/>
      </rPr>
      <t>可支配收入</t>
    </r>
  </si>
  <si>
    <t xml:space="preserve">  工资性收入</t>
  </si>
  <si>
    <r>
      <t xml:space="preserve">    </t>
    </r>
    <r>
      <rPr>
        <vertAlign val="superscript"/>
        <sz val="10"/>
        <rFont val="宋体"/>
        <family val="0"/>
      </rPr>
      <t>#</t>
    </r>
    <r>
      <rPr>
        <sz val="10"/>
        <rFont val="宋体"/>
        <family val="0"/>
      </rPr>
      <t>工资及补贴收入</t>
    </r>
  </si>
  <si>
    <t xml:space="preserve">  经营净收入</t>
  </si>
  <si>
    <t xml:space="preserve">  财产性收入</t>
  </si>
  <si>
    <t xml:space="preserve">  转移性收入</t>
  </si>
  <si>
    <r>
      <t xml:space="preserve">    </t>
    </r>
    <r>
      <rPr>
        <vertAlign val="superscript"/>
        <sz val="10"/>
        <rFont val="宋体"/>
        <family val="0"/>
      </rPr>
      <t>#</t>
    </r>
    <r>
      <rPr>
        <sz val="10"/>
        <rFont val="宋体"/>
        <family val="0"/>
      </rPr>
      <t>养老金或离退休金</t>
    </r>
  </si>
  <si>
    <t xml:space="preserve">     赡养收入</t>
  </si>
  <si>
    <t xml:space="preserve">     捐赠收入</t>
  </si>
  <si>
    <t xml:space="preserve">     保险收入</t>
  </si>
  <si>
    <t>借贷收入</t>
  </si>
  <si>
    <r>
      <t xml:space="preserve">  </t>
    </r>
    <r>
      <rPr>
        <vertAlign val="superscript"/>
        <sz val="10"/>
        <rFont val="宋体"/>
        <family val="0"/>
      </rPr>
      <t>#</t>
    </r>
    <r>
      <rPr>
        <sz val="10"/>
        <rFont val="宋体"/>
        <family val="0"/>
      </rPr>
      <t>提取储蓄存款</t>
    </r>
  </si>
  <si>
    <t xml:space="preserve">   借入款</t>
  </si>
  <si>
    <t>8-4 城镇居民家庭每人每年消费总支出(2012年)</t>
  </si>
  <si>
    <t>8-4 城镇居民家庭每人每年消费总支出(2012年)</t>
  </si>
  <si>
    <t>家庭总支出</t>
  </si>
  <si>
    <t xml:space="preserve">  消费性支出</t>
  </si>
  <si>
    <t xml:space="preserve">    食  品</t>
  </si>
  <si>
    <r>
      <t xml:space="preserve">      </t>
    </r>
    <r>
      <rPr>
        <vertAlign val="superscript"/>
        <sz val="10"/>
        <color indexed="8"/>
        <rFont val="宋体"/>
        <family val="0"/>
      </rPr>
      <t>#</t>
    </r>
    <r>
      <rPr>
        <sz val="10"/>
        <color indexed="8"/>
        <rFont val="宋体"/>
        <family val="0"/>
      </rPr>
      <t>粮油类</t>
    </r>
  </si>
  <si>
    <t xml:space="preserve">       肉禽蛋水产品类</t>
  </si>
  <si>
    <t xml:space="preserve">       蔬菜类</t>
  </si>
  <si>
    <t xml:space="preserve">       糖烟酒饮料类</t>
  </si>
  <si>
    <t xml:space="preserve">       在外饮食</t>
  </si>
  <si>
    <t xml:space="preserve">    衣  着</t>
  </si>
  <si>
    <r>
      <t xml:space="preserve">      </t>
    </r>
    <r>
      <rPr>
        <vertAlign val="superscript"/>
        <sz val="10"/>
        <color indexed="8"/>
        <rFont val="宋体"/>
        <family val="0"/>
      </rPr>
      <t>#</t>
    </r>
    <r>
      <rPr>
        <sz val="10"/>
        <color indexed="8"/>
        <rFont val="宋体"/>
        <family val="0"/>
      </rPr>
      <t>服  装</t>
    </r>
  </si>
  <si>
    <t xml:space="preserve">       衣着材料</t>
  </si>
  <si>
    <r>
      <t xml:space="preserve">        </t>
    </r>
    <r>
      <rPr>
        <vertAlign val="superscript"/>
        <sz val="10"/>
        <color indexed="8"/>
        <rFont val="宋体"/>
        <family val="0"/>
      </rPr>
      <t>#</t>
    </r>
    <r>
      <rPr>
        <sz val="10"/>
        <color indexed="8"/>
        <rFont val="宋体"/>
        <family val="0"/>
      </rPr>
      <t>鞋类及其他衣着用品</t>
    </r>
  </si>
  <si>
    <t xml:space="preserve">    居  住</t>
  </si>
  <si>
    <r>
      <t xml:space="preserve">      </t>
    </r>
    <r>
      <rPr>
        <vertAlign val="superscript"/>
        <sz val="10"/>
        <color indexed="8"/>
        <rFont val="宋体"/>
        <family val="0"/>
      </rPr>
      <t>#</t>
    </r>
    <r>
      <rPr>
        <sz val="10"/>
        <color indexed="8"/>
        <rFont val="宋体"/>
        <family val="0"/>
      </rPr>
      <t>住  房</t>
    </r>
  </si>
  <si>
    <t xml:space="preserve">       水电燃料及其它</t>
  </si>
  <si>
    <t xml:space="preserve">    家庭设备用品及服务</t>
  </si>
  <si>
    <r>
      <t xml:space="preserve">      </t>
    </r>
    <r>
      <rPr>
        <vertAlign val="superscript"/>
        <sz val="10"/>
        <color indexed="8"/>
        <rFont val="宋体"/>
        <family val="0"/>
      </rPr>
      <t>#</t>
    </r>
    <r>
      <rPr>
        <sz val="10"/>
        <color indexed="8"/>
        <rFont val="宋体"/>
        <family val="0"/>
      </rPr>
      <t>耐用品消费</t>
    </r>
  </si>
  <si>
    <t xml:space="preserve">       家庭日用杂品</t>
  </si>
  <si>
    <t xml:space="preserve">    医疗保健</t>
  </si>
  <si>
    <r>
      <t xml:space="preserve">      </t>
    </r>
    <r>
      <rPr>
        <vertAlign val="superscript"/>
        <sz val="10"/>
        <color indexed="8"/>
        <rFont val="宋体"/>
        <family val="0"/>
      </rPr>
      <t>#</t>
    </r>
    <r>
      <rPr>
        <sz val="10"/>
        <color indexed="8"/>
        <rFont val="宋体"/>
        <family val="0"/>
      </rPr>
      <t>药品费</t>
    </r>
  </si>
  <si>
    <t xml:space="preserve">       医疗费</t>
  </si>
  <si>
    <t xml:space="preserve">    交通和通讯</t>
  </si>
  <si>
    <t xml:space="preserve">      交  通</t>
  </si>
  <si>
    <t xml:space="preserve">      通  讯</t>
  </si>
  <si>
    <t xml:space="preserve">    教育文化娱乐服务</t>
  </si>
  <si>
    <t xml:space="preserve">      文化娱乐用品</t>
  </si>
  <si>
    <t xml:space="preserve">      文化娱乐服务</t>
  </si>
  <si>
    <t xml:space="preserve">      教  育</t>
  </si>
  <si>
    <t xml:space="preserve">    其他商品和服务</t>
  </si>
  <si>
    <t xml:space="preserve">  转移性支出</t>
  </si>
  <si>
    <t xml:space="preserve">    交纳所得税</t>
  </si>
  <si>
    <t xml:space="preserve">    捐赠支出</t>
  </si>
  <si>
    <t xml:space="preserve">    购买彩票</t>
  </si>
  <si>
    <t xml:space="preserve">    赡养支出</t>
  </si>
  <si>
    <r>
      <t xml:space="preserve">      </t>
    </r>
    <r>
      <rPr>
        <vertAlign val="superscript"/>
        <sz val="10"/>
        <color indexed="8"/>
        <rFont val="宋体"/>
        <family val="0"/>
      </rPr>
      <t>#</t>
    </r>
    <r>
      <rPr>
        <sz val="10"/>
        <color indexed="8"/>
        <rFont val="宋体"/>
        <family val="0"/>
      </rPr>
      <t>在外就学子女费用</t>
    </r>
  </si>
  <si>
    <t xml:space="preserve">    各种非储蓄性保险支出</t>
  </si>
  <si>
    <r>
      <t xml:space="preserve">      </t>
    </r>
    <r>
      <rPr>
        <vertAlign val="superscript"/>
        <sz val="10"/>
        <color indexed="8"/>
        <rFont val="宋体"/>
        <family val="0"/>
      </rPr>
      <t>#</t>
    </r>
    <r>
      <rPr>
        <sz val="10"/>
        <color indexed="8"/>
        <rFont val="宋体"/>
        <family val="0"/>
      </rPr>
      <t>车辆保险支出</t>
    </r>
  </si>
  <si>
    <t xml:space="preserve">    其他转移性支出</t>
  </si>
  <si>
    <t xml:space="preserve">  社会保障支出</t>
  </si>
  <si>
    <t xml:space="preserve">    个人交纳的养老金</t>
  </si>
  <si>
    <t xml:space="preserve">    个人交纳的住房公积金</t>
  </si>
  <si>
    <t xml:space="preserve">    个人交纳的医疗基金</t>
  </si>
  <si>
    <t xml:space="preserve">    个人交纳的失业基金</t>
  </si>
  <si>
    <t xml:space="preserve">    其他社会保障支出</t>
  </si>
  <si>
    <t xml:space="preserve">  购房与建房支出</t>
  </si>
  <si>
    <r>
      <t xml:space="preserve">    </t>
    </r>
    <r>
      <rPr>
        <vertAlign val="superscript"/>
        <sz val="10"/>
        <color indexed="8"/>
        <rFont val="宋体"/>
        <family val="0"/>
      </rPr>
      <t>#</t>
    </r>
    <r>
      <rPr>
        <sz val="10"/>
        <color indexed="8"/>
        <rFont val="宋体"/>
        <family val="0"/>
      </rPr>
      <t>购  房</t>
    </r>
  </si>
  <si>
    <t xml:space="preserve">  财产性支出</t>
  </si>
  <si>
    <t>8-5 城镇居民家庭主要生活消费品平均每人年购买量(2012年)</t>
  </si>
  <si>
    <t>8-5 城镇居民家庭主要生活消费品平均每人年购买量(2012年)</t>
  </si>
  <si>
    <t>大米</t>
  </si>
  <si>
    <t>公斤</t>
  </si>
  <si>
    <t>白面</t>
  </si>
  <si>
    <t>植物油</t>
  </si>
  <si>
    <t>猪肉</t>
  </si>
  <si>
    <t>牛肉</t>
  </si>
  <si>
    <t>羊肉</t>
  </si>
  <si>
    <t>鸡</t>
  </si>
  <si>
    <t>鸭</t>
  </si>
  <si>
    <t>鲜蛋</t>
  </si>
  <si>
    <t>鱼</t>
  </si>
  <si>
    <t>虾</t>
  </si>
  <si>
    <t>其他水产品</t>
  </si>
  <si>
    <t>糕点</t>
  </si>
  <si>
    <t>鲜菜</t>
  </si>
  <si>
    <t>干菜</t>
  </si>
  <si>
    <t>食糖</t>
  </si>
  <si>
    <t>烟草</t>
  </si>
  <si>
    <t>酒</t>
  </si>
  <si>
    <t>饮料</t>
  </si>
  <si>
    <t>茶叶</t>
  </si>
  <si>
    <t>鲜果</t>
  </si>
  <si>
    <t>鲜瓜</t>
  </si>
  <si>
    <t>干果及制品</t>
  </si>
  <si>
    <t>鲜乳品</t>
  </si>
  <si>
    <t>奶粉</t>
  </si>
  <si>
    <t>酸奶</t>
  </si>
  <si>
    <t>服装</t>
  </si>
  <si>
    <t>件</t>
  </si>
  <si>
    <t>鞋</t>
  </si>
  <si>
    <t>双</t>
  </si>
  <si>
    <t>其他杂品</t>
  </si>
  <si>
    <t>水</t>
  </si>
  <si>
    <t>吨</t>
  </si>
  <si>
    <t>电</t>
  </si>
  <si>
    <t>度</t>
  </si>
  <si>
    <t>煤炭</t>
  </si>
  <si>
    <t>液化石油气</t>
  </si>
  <si>
    <t>管道天然气</t>
  </si>
  <si>
    <t>立方米</t>
  </si>
  <si>
    <t>8-6 农村居民家庭基本情况(2005-2012年)</t>
  </si>
  <si>
    <t>8-6 农村居民家庭基本情况(2005-2012年)</t>
  </si>
  <si>
    <r>
      <t xml:space="preserve">项 </t>
    </r>
    <r>
      <rPr>
        <sz val="12"/>
        <rFont val="宋体"/>
        <family val="0"/>
      </rPr>
      <t xml:space="preserve">   </t>
    </r>
    <r>
      <rPr>
        <sz val="10"/>
        <rFont val="宋体"/>
        <family val="0"/>
      </rPr>
      <t>目</t>
    </r>
  </si>
  <si>
    <t>单 位</t>
  </si>
  <si>
    <t>调查户数</t>
  </si>
  <si>
    <t>常住人口</t>
  </si>
  <si>
    <t>整半劳动力人数</t>
  </si>
  <si>
    <t>人</t>
  </si>
  <si>
    <t>平均每户劳动力</t>
  </si>
  <si>
    <t>平均每一劳动力负担人数</t>
  </si>
  <si>
    <t>学龄前儿童人数</t>
  </si>
  <si>
    <t>每户年末住房面积</t>
  </si>
  <si>
    <t>人均住房面积</t>
  </si>
  <si>
    <t>年末人均耕地面积</t>
  </si>
  <si>
    <t>亩</t>
  </si>
  <si>
    <t>人均消费粮食</t>
  </si>
  <si>
    <t>公斤</t>
  </si>
  <si>
    <t>人均总收入</t>
  </si>
  <si>
    <r>
      <t xml:space="preserve"> </t>
    </r>
    <r>
      <rPr>
        <sz val="12"/>
        <rFont val="宋体"/>
        <family val="0"/>
      </rPr>
      <t xml:space="preserve"> </t>
    </r>
    <r>
      <rPr>
        <vertAlign val="superscript"/>
        <sz val="10"/>
        <rFont val="宋体"/>
        <family val="0"/>
      </rPr>
      <t>#</t>
    </r>
    <r>
      <rPr>
        <sz val="10"/>
        <rFont val="宋体"/>
        <family val="0"/>
      </rPr>
      <t>人均现金收入</t>
    </r>
  </si>
  <si>
    <t>人均总支出</t>
  </si>
  <si>
    <r>
      <t xml:space="preserve"> </t>
    </r>
    <r>
      <rPr>
        <sz val="12"/>
        <rFont val="宋体"/>
        <family val="0"/>
      </rPr>
      <t xml:space="preserve"> </t>
    </r>
    <r>
      <rPr>
        <vertAlign val="superscript"/>
        <sz val="10"/>
        <rFont val="宋体"/>
        <family val="0"/>
      </rPr>
      <t>#</t>
    </r>
    <r>
      <rPr>
        <sz val="10"/>
        <rFont val="宋体"/>
        <family val="0"/>
      </rPr>
      <t>人均生活消费支出</t>
    </r>
  </si>
  <si>
    <t>农村居民年人均纯收入</t>
  </si>
  <si>
    <t>农村居民家庭恩格尔系数</t>
  </si>
  <si>
    <t>％</t>
  </si>
  <si>
    <t>8-7 农村居民家庭基本情况(2012年)</t>
  </si>
  <si>
    <t>8-7 农村居民家庭基本情况(2012年)</t>
  </si>
  <si>
    <t>整半劳动力人数</t>
  </si>
  <si>
    <t>人</t>
  </si>
  <si>
    <t>平均每一劳动力负担人数</t>
  </si>
  <si>
    <t>每户年末住房面积</t>
  </si>
  <si>
    <t>年末人均耕地面积</t>
  </si>
  <si>
    <t>人均消费粮食</t>
  </si>
  <si>
    <t>公斤</t>
  </si>
  <si>
    <t>人均总收入</t>
  </si>
  <si>
    <r>
      <t xml:space="preserve"> </t>
    </r>
    <r>
      <rPr>
        <sz val="12"/>
        <rFont val="宋体"/>
        <family val="0"/>
      </rPr>
      <t xml:space="preserve"> </t>
    </r>
    <r>
      <rPr>
        <vertAlign val="superscript"/>
        <sz val="10"/>
        <rFont val="宋体"/>
        <family val="0"/>
      </rPr>
      <t>#</t>
    </r>
    <r>
      <rPr>
        <sz val="10"/>
        <rFont val="宋体"/>
        <family val="0"/>
      </rPr>
      <t>人均现金收入</t>
    </r>
  </si>
  <si>
    <t>人均总支出</t>
  </si>
  <si>
    <r>
      <t xml:space="preserve"> </t>
    </r>
    <r>
      <rPr>
        <sz val="12"/>
        <rFont val="宋体"/>
        <family val="0"/>
      </rPr>
      <t xml:space="preserve"> </t>
    </r>
    <r>
      <rPr>
        <vertAlign val="superscript"/>
        <sz val="10"/>
        <rFont val="宋体"/>
        <family val="0"/>
      </rPr>
      <t>#</t>
    </r>
    <r>
      <rPr>
        <sz val="10"/>
        <rFont val="宋体"/>
        <family val="0"/>
      </rPr>
      <t>人均生活消费支出</t>
    </r>
  </si>
  <si>
    <t>农村居民年人均纯收入</t>
  </si>
  <si>
    <t>8-8 农村居民家庭平均每人年纯收入(2012年)</t>
  </si>
  <si>
    <t>8-8 农村居民家庭平均每人年纯收入(2012年)</t>
  </si>
  <si>
    <t xml:space="preserve">    在非企业组织得到收入</t>
  </si>
  <si>
    <t xml:space="preserve">    在本乡地域内得到收入</t>
  </si>
  <si>
    <t xml:space="preserve">    外出从业得到收入</t>
  </si>
  <si>
    <t xml:space="preserve">  家庭经营收入</t>
  </si>
  <si>
    <t xml:space="preserve">    第一产业收入</t>
  </si>
  <si>
    <t xml:space="preserve">    第二产业收入</t>
  </si>
  <si>
    <t xml:space="preserve">      工业收入</t>
  </si>
  <si>
    <t xml:space="preserve">      建筑业收入</t>
  </si>
  <si>
    <t xml:space="preserve">    第三产业收入</t>
  </si>
  <si>
    <r>
      <t xml:space="preserve">      </t>
    </r>
    <r>
      <rPr>
        <vertAlign val="superscript"/>
        <sz val="10"/>
        <rFont val="宋体"/>
        <family val="0"/>
      </rPr>
      <t>#</t>
    </r>
    <r>
      <rPr>
        <sz val="10"/>
        <rFont val="宋体"/>
        <family val="0"/>
      </rPr>
      <t>交通运输业</t>
    </r>
  </si>
  <si>
    <t xml:space="preserve">       批发零售贸易业</t>
  </si>
  <si>
    <t xml:space="preserve">       社会服务业</t>
  </si>
  <si>
    <r>
      <t xml:space="preserve">    </t>
    </r>
    <r>
      <rPr>
        <vertAlign val="superscript"/>
        <sz val="10"/>
        <rFont val="宋体"/>
        <family val="0"/>
      </rPr>
      <t>#</t>
    </r>
    <r>
      <rPr>
        <sz val="10"/>
        <rFont val="宋体"/>
        <family val="0"/>
      </rPr>
      <t>租 金</t>
    </r>
  </si>
  <si>
    <t>8-9 农村居民家庭平均每人年生活消费总支出(2012年)</t>
  </si>
  <si>
    <t>8-9 农村居民家庭平均每人年生活消费总支出(2012年)</t>
  </si>
  <si>
    <t>单位：元</t>
  </si>
  <si>
    <t>生活消费支出</t>
  </si>
  <si>
    <t xml:space="preserve">  食品支出</t>
  </si>
  <si>
    <r>
      <t xml:space="preserve">    </t>
    </r>
    <r>
      <rPr>
        <vertAlign val="superscript"/>
        <sz val="10"/>
        <rFont val="宋体"/>
        <family val="0"/>
      </rPr>
      <t>#</t>
    </r>
    <r>
      <rPr>
        <sz val="10"/>
        <rFont val="宋体"/>
        <family val="0"/>
      </rPr>
      <t>在外饮食</t>
    </r>
  </si>
  <si>
    <t xml:space="preserve">  衣着支出</t>
  </si>
  <si>
    <t xml:space="preserve">  居住支出</t>
  </si>
  <si>
    <t xml:space="preserve">  家庭设备、用品及服务支出</t>
  </si>
  <si>
    <t xml:space="preserve">  交通和通讯支出</t>
  </si>
  <si>
    <t xml:space="preserve">  文教娱乐用品及服务支出</t>
  </si>
  <si>
    <t xml:space="preserve">  医疗保健支出</t>
  </si>
  <si>
    <t xml:space="preserve">  其他商品及服务支出</t>
  </si>
  <si>
    <t>8-10 农村居民家庭主要生活消费品年平均每人消费量(2012年)</t>
  </si>
  <si>
    <t>8-10 农村居民家庭主要生活消费品年平均每人消费量(2012年)</t>
  </si>
  <si>
    <t>单位</t>
  </si>
  <si>
    <t>粮 食</t>
  </si>
  <si>
    <t>公斤</t>
  </si>
  <si>
    <r>
      <t xml:space="preserve"> </t>
    </r>
    <r>
      <rPr>
        <vertAlign val="superscript"/>
        <sz val="10"/>
        <rFont val="宋体"/>
        <family val="0"/>
      </rPr>
      <t xml:space="preserve"> #</t>
    </r>
    <r>
      <rPr>
        <sz val="10"/>
        <rFont val="宋体"/>
        <family val="0"/>
      </rPr>
      <t>豆类</t>
    </r>
  </si>
  <si>
    <t>油脂类</t>
  </si>
  <si>
    <t>烟叶</t>
  </si>
  <si>
    <t>豆制品</t>
  </si>
  <si>
    <t>蔬菜及菜制品</t>
  </si>
  <si>
    <t>水果类</t>
  </si>
  <si>
    <t>肉禽及其制品</t>
  </si>
  <si>
    <t>蛋类及蛋制品</t>
  </si>
  <si>
    <t>奶及奶制品</t>
  </si>
  <si>
    <t>水产品</t>
  </si>
  <si>
    <t>酒 类</t>
  </si>
  <si>
    <r>
      <t xml:space="preserve">  </t>
    </r>
    <r>
      <rPr>
        <vertAlign val="superscript"/>
        <sz val="10"/>
        <rFont val="宋体"/>
        <family val="0"/>
      </rPr>
      <t>#</t>
    </r>
    <r>
      <rPr>
        <sz val="10"/>
        <rFont val="宋体"/>
        <family val="0"/>
      </rPr>
      <t>啤 酒</t>
    </r>
  </si>
  <si>
    <t>卷烟</t>
  </si>
  <si>
    <t>盒</t>
  </si>
  <si>
    <t>鞋类</t>
  </si>
  <si>
    <t>8-11 城乡居民家庭每百户主要耐用消费品年末拥有量(2012年)</t>
  </si>
  <si>
    <t>8-11 城乡居民家庭每百户主要耐用消费品年末拥有量(2012年)</t>
  </si>
  <si>
    <t>单    位</t>
  </si>
  <si>
    <t>洗衣机</t>
  </si>
  <si>
    <t>电冰箱</t>
  </si>
  <si>
    <t>空调机</t>
  </si>
  <si>
    <t>微波炉</t>
  </si>
  <si>
    <t>热水器</t>
  </si>
  <si>
    <t>摩托车</t>
  </si>
  <si>
    <t>汽车(生活用)</t>
  </si>
  <si>
    <t>固定电话机</t>
  </si>
  <si>
    <t>部</t>
  </si>
  <si>
    <t>移动电话</t>
  </si>
  <si>
    <t>彩色电视机</t>
  </si>
  <si>
    <t>照相机</t>
  </si>
  <si>
    <t>架</t>
  </si>
  <si>
    <t>家用计算机</t>
  </si>
  <si>
    <t>8-12 分镇乡农村居民家庭基本情况(2012年)</t>
  </si>
  <si>
    <t>8-12 分镇乡农村居民家庭基本情况(2012年)</t>
  </si>
  <si>
    <t>镇乡名称</t>
  </si>
  <si>
    <t>调查户数     （户）</t>
  </si>
  <si>
    <t>常住人口（人）</t>
  </si>
  <si>
    <t>农村居民人均纯收入（元）</t>
  </si>
  <si>
    <t>怀柔镇</t>
  </si>
  <si>
    <t>雁栖镇</t>
  </si>
  <si>
    <t>北房镇</t>
  </si>
  <si>
    <t>杨宋镇</t>
  </si>
  <si>
    <t>庙城镇</t>
  </si>
  <si>
    <t>桥梓镇</t>
  </si>
  <si>
    <t>怀北镇</t>
  </si>
  <si>
    <t>汤河口镇</t>
  </si>
  <si>
    <t>渤海镇</t>
  </si>
  <si>
    <t>九渡河镇</t>
  </si>
  <si>
    <t>琉璃庙镇</t>
  </si>
  <si>
    <t>宝山镇</t>
  </si>
  <si>
    <t>长哨营乡</t>
  </si>
  <si>
    <t>喇叭沟门乡</t>
  </si>
  <si>
    <t xml:space="preserve">  龙各庄村委会              </t>
  </si>
  <si>
    <t xml:space="preserve">  神山村委会                </t>
  </si>
  <si>
    <t xml:space="preserve">  邓各庄村委会              </t>
  </si>
  <si>
    <t xml:space="preserve">  大水峪村委会              </t>
  </si>
  <si>
    <t xml:space="preserve">  河防口村委会              </t>
  </si>
  <si>
    <t xml:space="preserve">  椴树岭村委会              </t>
  </si>
  <si>
    <t xml:space="preserve">  新峰村委会                </t>
  </si>
  <si>
    <t xml:space="preserve">汤河口镇        </t>
  </si>
  <si>
    <t xml:space="preserve">  小梁前村委会              </t>
  </si>
  <si>
    <t xml:space="preserve">  二号沟门村委会            </t>
  </si>
  <si>
    <t xml:space="preserve">  黄花甸子村委会            </t>
  </si>
  <si>
    <t xml:space="preserve">  许营村委会                </t>
  </si>
  <si>
    <t xml:space="preserve">  银河沟村委会              </t>
  </si>
  <si>
    <t xml:space="preserve">  大栅子村委会              </t>
  </si>
  <si>
    <t xml:space="preserve">  庄户沟门村委会            </t>
  </si>
  <si>
    <t xml:space="preserve">  东帽湾村委会              </t>
  </si>
  <si>
    <t xml:space="preserve">  西帽湾村委会              </t>
  </si>
  <si>
    <t xml:space="preserve">  新地村委会                </t>
  </si>
  <si>
    <t xml:space="preserve">  大榆树村委会              </t>
  </si>
  <si>
    <t xml:space="preserve">  汤河口村委会              </t>
  </si>
  <si>
    <t xml:space="preserve">  河东村委会                </t>
  </si>
  <si>
    <t xml:space="preserve">  大蒲池沟村委会            </t>
  </si>
  <si>
    <t xml:space="preserve">  连石沟村委会              </t>
  </si>
  <si>
    <t xml:space="preserve">  古石沟门村委会            </t>
  </si>
  <si>
    <t xml:space="preserve">  东黄梁村委会              </t>
  </si>
  <si>
    <t xml:space="preserve">  卜营村委会                </t>
  </si>
  <si>
    <t xml:space="preserve">  大黄塘村委会              </t>
  </si>
  <si>
    <t xml:space="preserve">  小黄塘村委会              </t>
  </si>
  <si>
    <t xml:space="preserve">  后安岭村委会              </t>
  </si>
  <si>
    <t xml:space="preserve">  东湾子村委会              </t>
  </si>
  <si>
    <t>渤海镇</t>
  </si>
  <si>
    <t xml:space="preserve">  渤海所村委会              </t>
  </si>
  <si>
    <t xml:space="preserve">  景峪村委会                </t>
  </si>
  <si>
    <t xml:space="preserve">  龙泉庄村委会              </t>
  </si>
  <si>
    <t xml:space="preserve">  白木村委会                </t>
  </si>
  <si>
    <t xml:space="preserve">  沙峪村委会                </t>
  </si>
  <si>
    <t xml:space="preserve">  南冶村委会                </t>
  </si>
  <si>
    <t xml:space="preserve">  洞台村委会                </t>
  </si>
  <si>
    <t xml:space="preserve">  铁矿峪村委会              </t>
  </si>
  <si>
    <t xml:space="preserve">  大榛峪村委会              </t>
  </si>
  <si>
    <t xml:space="preserve">  庄户村委会                </t>
  </si>
  <si>
    <t xml:space="preserve">  三岔村委会                </t>
  </si>
  <si>
    <t xml:space="preserve">  兴隆城村委会              </t>
  </si>
  <si>
    <t xml:space="preserve">  六渡河村委会              </t>
  </si>
  <si>
    <t xml:space="preserve">  四渡河村委会              </t>
  </si>
  <si>
    <t xml:space="preserve">  三渡河村委会              </t>
  </si>
  <si>
    <t xml:space="preserve">  马道峪村委会              </t>
  </si>
  <si>
    <t xml:space="preserve">  苇店村委会                </t>
  </si>
  <si>
    <t xml:space="preserve">  辛营村委会                </t>
  </si>
  <si>
    <t xml:space="preserve">  北沟村委会                </t>
  </si>
  <si>
    <t xml:space="preserve">  田仙峪村委会              </t>
  </si>
  <si>
    <t xml:space="preserve">  慕田峪村委会              </t>
  </si>
  <si>
    <t>九渡河镇</t>
  </si>
  <si>
    <t xml:space="preserve">  黄坎村委会                </t>
  </si>
  <si>
    <t xml:space="preserve">  吉寺村委会                </t>
  </si>
  <si>
    <t xml:space="preserve">  团泉村委会                </t>
  </si>
  <si>
    <t xml:space="preserve">  局里村委会                </t>
  </si>
  <si>
    <t xml:space="preserve">  花木村委会                </t>
  </si>
  <si>
    <t xml:space="preserve">  九渡河村委会              </t>
  </si>
  <si>
    <t xml:space="preserve">  黄花镇村委会              </t>
  </si>
  <si>
    <t xml:space="preserve">  东宫村委会                </t>
  </si>
  <si>
    <t xml:space="preserve">  西台村委会                </t>
  </si>
  <si>
    <t xml:space="preserve">  黄花城村委会              </t>
  </si>
  <si>
    <t xml:space="preserve">  撞道口村委会              </t>
  </si>
  <si>
    <t xml:space="preserve">  石湖峪村委会              </t>
  </si>
  <si>
    <t xml:space="preserve">  西水峪村委会              </t>
  </si>
  <si>
    <t xml:space="preserve">  二道关村委会              </t>
  </si>
  <si>
    <t xml:space="preserve">  杏树台村委会              </t>
  </si>
  <si>
    <t xml:space="preserve">  庙上村委会                </t>
  </si>
  <si>
    <t xml:space="preserve">  红庙村委会                </t>
  </si>
  <si>
    <t>琉璃庙镇</t>
  </si>
  <si>
    <t xml:space="preserve">  后山铺村委会              </t>
  </si>
  <si>
    <t xml:space="preserve">  东峪村委会                </t>
  </si>
  <si>
    <t xml:space="preserve">  龙泉峪村委会              </t>
  </si>
  <si>
    <t xml:space="preserve">  柏查子村委会              </t>
  </si>
  <si>
    <t xml:space="preserve">  琉璃庙村委会              </t>
  </si>
  <si>
    <t xml:space="preserve">  得田沟村委会              </t>
  </si>
  <si>
    <t xml:space="preserve">  碾子湾村委会              </t>
  </si>
  <si>
    <t xml:space="preserve">  老公营村委会              </t>
  </si>
  <si>
    <t xml:space="preserve">  安洲坝村委会              </t>
  </si>
  <si>
    <t xml:space="preserve">  西湾子村委会              </t>
  </si>
  <si>
    <t xml:space="preserve">  前安岭村委会              </t>
  </si>
  <si>
    <t xml:space="preserve">  双文铺村委会              </t>
  </si>
  <si>
    <t xml:space="preserve">  青石岭村委会              </t>
  </si>
  <si>
    <t xml:space="preserve">  白河北村委会              </t>
  </si>
  <si>
    <t xml:space="preserve">  狼虎哨村委会              </t>
  </si>
  <si>
    <t xml:space="preserve">  西台子村委会              </t>
  </si>
  <si>
    <t xml:space="preserve">  崎峰茶村委会              </t>
  </si>
  <si>
    <t xml:space="preserve">  孙胡沟村委会              </t>
  </si>
  <si>
    <t xml:space="preserve">  长岭沟门村委会            </t>
  </si>
  <si>
    <t xml:space="preserve">  鱼水洞村委会              </t>
  </si>
  <si>
    <t xml:space="preserve">  河北村委会                </t>
  </si>
  <si>
    <t xml:space="preserve">  八亩地村委会              </t>
  </si>
  <si>
    <t xml:space="preserve">  二台子村委会              </t>
  </si>
  <si>
    <t xml:space="preserve">  杨树下村委会              </t>
  </si>
  <si>
    <t xml:space="preserve">  梁根村委会                </t>
  </si>
  <si>
    <t>宝山镇</t>
  </si>
  <si>
    <t xml:space="preserve">  宝山寺村委会              </t>
  </si>
  <si>
    <t xml:space="preserve">  养渔池村委会              </t>
  </si>
  <si>
    <t xml:space="preserve">  超梁子村委会              </t>
  </si>
  <si>
    <t xml:space="preserve">  对石村委会                </t>
  </si>
  <si>
    <t xml:space="preserve">  西黄梁村委会              </t>
  </si>
  <si>
    <t xml:space="preserve">  盘道沟村委会              </t>
  </si>
  <si>
    <t xml:space="preserve">  西帽山村委会              </t>
  </si>
  <si>
    <t xml:space="preserve">  牛圈子村委会              </t>
  </si>
  <si>
    <t xml:space="preserve">  大黄木厂村委会            </t>
  </si>
  <si>
    <t xml:space="preserve">  小黄木厂村委会            </t>
  </si>
  <si>
    <t xml:space="preserve">  下坊村委会                </t>
  </si>
  <si>
    <t xml:space="preserve">  转年村委会                </t>
  </si>
  <si>
    <t xml:space="preserve">  郑栅子村委会              </t>
  </si>
  <si>
    <t xml:space="preserve">  温栅子村委会              </t>
  </si>
  <si>
    <t xml:space="preserve">  下栅子村委会              </t>
  </si>
  <si>
    <t xml:space="preserve">  四道河村委会              </t>
  </si>
  <si>
    <t xml:space="preserve">  道德坑村委会              </t>
  </si>
  <si>
    <t xml:space="preserve">  阳坡村委会                </t>
  </si>
  <si>
    <t xml:space="preserve">  松树台村委会              </t>
  </si>
  <si>
    <t xml:space="preserve">  四道窝铺村委会            </t>
  </si>
  <si>
    <t xml:space="preserve">  碾子村委会                </t>
  </si>
  <si>
    <t xml:space="preserve">  菜树甸村委会              </t>
  </si>
  <si>
    <t xml:space="preserve">  三块石村委会              </t>
  </si>
  <si>
    <t xml:space="preserve">  江村村委会                </t>
  </si>
  <si>
    <t>长哨营乡</t>
  </si>
  <si>
    <t xml:space="preserve">  东南沟村委会              </t>
  </si>
  <si>
    <t xml:space="preserve">  老西沟村委会              </t>
  </si>
  <si>
    <t xml:space="preserve">  长哨营村委会              </t>
  </si>
  <si>
    <t xml:space="preserve">  遥岭村委会                </t>
  </si>
  <si>
    <t xml:space="preserve">  杨树湾村委会              </t>
  </si>
  <si>
    <t xml:space="preserve">  二道河村委会              </t>
  </si>
  <si>
    <t xml:space="preserve">  三岔口村委会              </t>
  </si>
  <si>
    <t xml:space="preserve">  大地村委会                </t>
  </si>
  <si>
    <t xml:space="preserve">  榆树湾村委会              </t>
  </si>
  <si>
    <t xml:space="preserve">  古洞沟村委会              </t>
  </si>
  <si>
    <t xml:space="preserve">  七道梁村委会              </t>
  </si>
  <si>
    <t xml:space="preserve">  北湾村委会                </t>
  </si>
  <si>
    <t xml:space="preserve">  东辛店村委会              </t>
  </si>
  <si>
    <t xml:space="preserve">  北干沟村委会              </t>
  </si>
  <si>
    <t xml:space="preserve">  大沟村委会                </t>
  </si>
  <si>
    <t xml:space="preserve">  项栅子村委会              </t>
  </si>
  <si>
    <t xml:space="preserve">  七道河村委会              </t>
  </si>
  <si>
    <t xml:space="preserve">  八道河村委会              </t>
  </si>
  <si>
    <t xml:space="preserve">  西沟村委会                </t>
  </si>
  <si>
    <t xml:space="preserve">  后沟村委会                </t>
  </si>
  <si>
    <t xml:space="preserve">  上孟营村委会              </t>
  </si>
  <si>
    <t xml:space="preserve">  老沟门村委会              </t>
  </si>
  <si>
    <t xml:space="preserve">  三道窝铺村委会            </t>
  </si>
  <si>
    <t>喇叭沟门乡</t>
  </si>
  <si>
    <t xml:space="preserve">  帽山村委会                </t>
  </si>
  <si>
    <t xml:space="preserve">  胡营村委会                </t>
  </si>
  <si>
    <t xml:space="preserve">  四道穴村委会              </t>
  </si>
  <si>
    <t xml:space="preserve">  西府营村委会              </t>
  </si>
  <si>
    <t xml:space="preserve">  中榆树店村委会            </t>
  </si>
  <si>
    <t xml:space="preserve">  下河北村委会              </t>
  </si>
  <si>
    <t xml:space="preserve">  孙栅子村委会              </t>
  </si>
  <si>
    <t xml:space="preserve">  北辛店村委会              </t>
  </si>
  <si>
    <t xml:space="preserve">  苗营村委会                </t>
  </si>
  <si>
    <t xml:space="preserve">  官帽山村委会              </t>
  </si>
  <si>
    <t xml:space="preserve">  喇叭沟门村委会            </t>
  </si>
  <si>
    <t xml:space="preserve">  大甸子村委会              </t>
  </si>
  <si>
    <t xml:space="preserve">  东岔村委会                </t>
  </si>
  <si>
    <t xml:space="preserve">  对角沟门村委会            </t>
  </si>
  <si>
    <t xml:space="preserve">  上台子村委会              </t>
  </si>
  <si>
    <t>2-3 农林牧渔业总产值（2005-2012年）</t>
  </si>
  <si>
    <t>2-3 农林牧渔业总产值（2005-2012年）</t>
  </si>
  <si>
    <t>合    计</t>
  </si>
  <si>
    <t xml:space="preserve">  种植业产值</t>
  </si>
  <si>
    <r>
      <t xml:space="preserve">    </t>
    </r>
    <r>
      <rPr>
        <vertAlign val="superscript"/>
        <sz val="10"/>
        <rFont val="宋体"/>
        <family val="0"/>
      </rPr>
      <t>#</t>
    </r>
    <r>
      <rPr>
        <sz val="10"/>
        <rFont val="宋体"/>
        <family val="0"/>
      </rPr>
      <t>谷    物</t>
    </r>
  </si>
  <si>
    <t xml:space="preserve">     中 药 材</t>
  </si>
  <si>
    <t xml:space="preserve">     油    料</t>
  </si>
  <si>
    <t xml:space="preserve">  林业产值</t>
  </si>
  <si>
    <r>
      <t xml:space="preserve">    </t>
    </r>
    <r>
      <rPr>
        <vertAlign val="superscript"/>
        <sz val="10"/>
        <rFont val="宋体"/>
        <family val="0"/>
      </rPr>
      <t>#</t>
    </r>
    <r>
      <rPr>
        <sz val="10"/>
        <rFont val="宋体"/>
        <family val="0"/>
      </rPr>
      <t>造    林</t>
    </r>
  </si>
  <si>
    <t xml:space="preserve">  牧业产值</t>
  </si>
  <si>
    <r>
      <t xml:space="preserve">    </t>
    </r>
    <r>
      <rPr>
        <vertAlign val="superscript"/>
        <sz val="10"/>
        <rFont val="宋体"/>
        <family val="0"/>
      </rPr>
      <t>#</t>
    </r>
    <r>
      <rPr>
        <sz val="10"/>
        <rFont val="宋体"/>
        <family val="0"/>
      </rPr>
      <t>家禽饲养</t>
    </r>
  </si>
  <si>
    <t xml:space="preserve">     养   猪</t>
  </si>
  <si>
    <t xml:space="preserve">     养   羊</t>
  </si>
  <si>
    <t xml:space="preserve">     养   牛</t>
  </si>
  <si>
    <t xml:space="preserve">     产   奶</t>
  </si>
  <si>
    <t xml:space="preserve">  渔业产值</t>
  </si>
  <si>
    <t xml:space="preserve">  农林牧渔服务业</t>
  </si>
  <si>
    <r>
      <t>注：</t>
    </r>
    <r>
      <rPr>
        <sz val="9"/>
        <rFont val="Times New Roman"/>
        <family val="1"/>
      </rPr>
      <t>1.</t>
    </r>
    <r>
      <rPr>
        <sz val="9"/>
        <rFont val="宋体"/>
        <family val="0"/>
      </rPr>
      <t>总产值按现价计算，农林牧渔业总产值中含农林牧渔服务业产值。</t>
    </r>
  </si>
  <si>
    <r>
      <t xml:space="preserve">        2.</t>
    </r>
    <r>
      <rPr>
        <sz val="9"/>
        <rFont val="宋体"/>
        <family val="0"/>
      </rPr>
      <t>农林牧渔业总产值使用的价格为农产品生产价格。</t>
    </r>
  </si>
  <si>
    <r>
      <t xml:space="preserve">        3.2006</t>
    </r>
    <r>
      <rPr>
        <sz val="9"/>
        <rFont val="宋体"/>
        <family val="0"/>
      </rPr>
      <t>年为与农业普查衔接的数据，</t>
    </r>
    <r>
      <rPr>
        <sz val="9"/>
        <rFont val="Times New Roman"/>
        <family val="1"/>
      </rPr>
      <t>2005</t>
    </r>
    <r>
      <rPr>
        <sz val="9"/>
        <rFont val="宋体"/>
        <family val="0"/>
      </rPr>
      <t>年数据未修订。</t>
    </r>
  </si>
  <si>
    <t>2-4 农林牧渔业总产值</t>
  </si>
  <si>
    <t>2-4 农林牧渔业总产值</t>
  </si>
  <si>
    <t>单位：万元</t>
  </si>
  <si>
    <t>项    目</t>
  </si>
  <si>
    <t>2012年</t>
  </si>
  <si>
    <t>2011年</t>
  </si>
  <si>
    <t>增长速度(%)</t>
  </si>
  <si>
    <t>合    计</t>
  </si>
  <si>
    <t xml:space="preserve">  种植业产值</t>
  </si>
  <si>
    <r>
      <t xml:space="preserve">    </t>
    </r>
    <r>
      <rPr>
        <vertAlign val="superscript"/>
        <sz val="10"/>
        <rFont val="宋体"/>
        <family val="0"/>
      </rPr>
      <t>#</t>
    </r>
    <r>
      <rPr>
        <sz val="10"/>
        <rFont val="宋体"/>
        <family val="0"/>
      </rPr>
      <t>谷    物</t>
    </r>
  </si>
  <si>
    <t xml:space="preserve">     中 药 材</t>
  </si>
  <si>
    <t xml:space="preserve">     油    料</t>
  </si>
  <si>
    <t xml:space="preserve">  林业产值</t>
  </si>
  <si>
    <r>
      <t xml:space="preserve">    </t>
    </r>
    <r>
      <rPr>
        <vertAlign val="superscript"/>
        <sz val="10"/>
        <rFont val="宋体"/>
        <family val="0"/>
      </rPr>
      <t>#</t>
    </r>
    <r>
      <rPr>
        <sz val="10"/>
        <rFont val="宋体"/>
        <family val="0"/>
      </rPr>
      <t>造    林</t>
    </r>
  </si>
  <si>
    <t xml:space="preserve">  牧业产值</t>
  </si>
  <si>
    <r>
      <t xml:space="preserve">    </t>
    </r>
    <r>
      <rPr>
        <vertAlign val="superscript"/>
        <sz val="10"/>
        <rFont val="宋体"/>
        <family val="0"/>
      </rPr>
      <t>#</t>
    </r>
    <r>
      <rPr>
        <sz val="10"/>
        <rFont val="宋体"/>
        <family val="0"/>
      </rPr>
      <t>家禽饲养</t>
    </r>
  </si>
  <si>
    <t xml:space="preserve">     养   猪</t>
  </si>
  <si>
    <t xml:space="preserve">     养   羊</t>
  </si>
  <si>
    <t xml:space="preserve">     养   牛</t>
  </si>
  <si>
    <t xml:space="preserve">     产   奶</t>
  </si>
  <si>
    <t xml:space="preserve">  渔业产值</t>
  </si>
  <si>
    <t xml:space="preserve">  农林牧渔服务业</t>
  </si>
  <si>
    <t xml:space="preserve"> 2-5 分镇乡农林牧渔业总产值（2012年）</t>
  </si>
  <si>
    <t xml:space="preserve">                </t>
  </si>
  <si>
    <t>镇乡名称</t>
  </si>
  <si>
    <t>农林牧渔业总产值</t>
  </si>
  <si>
    <r>
      <t>#</t>
    </r>
    <r>
      <rPr>
        <sz val="10"/>
        <color indexed="8"/>
        <rFont val="宋体"/>
        <family val="0"/>
      </rPr>
      <t>种植业</t>
    </r>
  </si>
  <si>
    <r>
      <t>#</t>
    </r>
    <r>
      <rPr>
        <sz val="10"/>
        <color indexed="8"/>
        <rFont val="宋体"/>
        <family val="0"/>
      </rPr>
      <t>林   业</t>
    </r>
  </si>
  <si>
    <r>
      <t>#</t>
    </r>
    <r>
      <rPr>
        <sz val="10"/>
        <color indexed="8"/>
        <rFont val="宋体"/>
        <family val="0"/>
      </rPr>
      <t>牧  业</t>
    </r>
  </si>
  <si>
    <r>
      <t>#</t>
    </r>
    <r>
      <rPr>
        <sz val="10"/>
        <color indexed="8"/>
        <rFont val="宋体"/>
        <family val="0"/>
      </rPr>
      <t>渔  业</t>
    </r>
  </si>
  <si>
    <t>怀  柔  镇</t>
  </si>
  <si>
    <t>雁  栖  镇</t>
  </si>
  <si>
    <t>庙  城  镇</t>
  </si>
  <si>
    <t>北  房  镇</t>
  </si>
  <si>
    <t>杨  宋  镇</t>
  </si>
  <si>
    <t>桥  梓  镇</t>
  </si>
  <si>
    <t>怀  北  镇</t>
  </si>
  <si>
    <t>汤 河 口 镇</t>
  </si>
  <si>
    <t>渤  海  镇</t>
  </si>
  <si>
    <t>九 渡 河 镇</t>
  </si>
  <si>
    <t>琉 璃 庙 镇</t>
  </si>
  <si>
    <t>宝  山  镇</t>
  </si>
  <si>
    <t>长 哨 营 乡</t>
  </si>
  <si>
    <t>喇叭沟门乡</t>
  </si>
  <si>
    <t>2-6 分镇乡粮食播种面积及产量</t>
  </si>
  <si>
    <t>2-6 分镇乡粮食播种面积及产量</t>
  </si>
  <si>
    <t>播种面积（亩）</t>
  </si>
  <si>
    <t>亩产（公斤/亩）</t>
  </si>
  <si>
    <t>总 产 量（吨）</t>
  </si>
  <si>
    <t xml:space="preserve">  怀  柔  镇</t>
  </si>
  <si>
    <t xml:space="preserve">  雁  栖  镇</t>
  </si>
  <si>
    <t xml:space="preserve">  庙  城  镇</t>
  </si>
  <si>
    <t xml:space="preserve">  北  房  镇</t>
  </si>
  <si>
    <t xml:space="preserve">  杨  宋   镇</t>
  </si>
  <si>
    <t xml:space="preserve">  桥  梓  镇</t>
  </si>
  <si>
    <t xml:space="preserve">  怀  北  镇</t>
  </si>
  <si>
    <t xml:space="preserve">  汤 河 口 镇</t>
  </si>
  <si>
    <t xml:space="preserve">  渤  海  镇</t>
  </si>
  <si>
    <t xml:space="preserve">  九 渡 河 镇</t>
  </si>
  <si>
    <t xml:space="preserve">  琉 璃 庙 镇</t>
  </si>
  <si>
    <t xml:space="preserve">  宝  山  镇</t>
  </si>
  <si>
    <t xml:space="preserve">  长 哨 营 乡</t>
  </si>
  <si>
    <t>注：1.合计行数据为北京市统计局反馈的卫星遥感测量的粮食播种面积以及与之对应的亩产和总产量，镇乡数据为各镇乡上报数据。</t>
  </si>
  <si>
    <t xml:space="preserve">    2.全区粮食播种面积及产量等相关数据以合计行数据为准。</t>
  </si>
  <si>
    <t>2-7 分镇乡夏粮播种面积及产量（2012年）</t>
  </si>
  <si>
    <t>2-7 分镇乡夏粮播种面积及产量（2012年）</t>
  </si>
  <si>
    <t>夏    粮</t>
  </si>
  <si>
    <r>
      <t>#</t>
    </r>
    <r>
      <rPr>
        <sz val="10"/>
        <rFont val="宋体"/>
        <family val="0"/>
      </rPr>
      <t>冬小麦</t>
    </r>
  </si>
  <si>
    <t>亩  产      （公斤/亩）</t>
  </si>
  <si>
    <t>总产量  （吨）</t>
  </si>
  <si>
    <t>播种面积</t>
  </si>
  <si>
    <t xml:space="preserve">亩  产           </t>
  </si>
  <si>
    <t xml:space="preserve">总产量 </t>
  </si>
  <si>
    <t>合      计</t>
  </si>
  <si>
    <t>怀  柔  镇</t>
  </si>
  <si>
    <t>雁  栖  镇</t>
  </si>
  <si>
    <t>庙  城  镇</t>
  </si>
  <si>
    <t>北  房  镇</t>
  </si>
  <si>
    <t>杨  宋  镇</t>
  </si>
  <si>
    <t>桥  梓  镇</t>
  </si>
  <si>
    <t>怀  北  镇</t>
  </si>
  <si>
    <t>汤 河 口 镇</t>
  </si>
  <si>
    <t>渤  海  镇</t>
  </si>
  <si>
    <t>九 渡 河 镇</t>
  </si>
  <si>
    <t>琉 璃 庙 镇</t>
  </si>
  <si>
    <t>宝  山  镇</t>
  </si>
  <si>
    <t>长 哨 营 乡</t>
  </si>
  <si>
    <t>喇叭沟门乡</t>
  </si>
  <si>
    <t>2-8 分镇乡秋粮播种面积及产量（2012年）</t>
  </si>
  <si>
    <t>2-8 分镇乡秋粮播种面积及产量（2012年）</t>
  </si>
  <si>
    <t>秋    粮</t>
  </si>
  <si>
    <r>
      <t>#</t>
    </r>
    <r>
      <rPr>
        <sz val="10"/>
        <rFont val="宋体"/>
        <family val="0"/>
      </rPr>
      <t>玉    米</t>
    </r>
  </si>
  <si>
    <t>亩  产    （公斤/亩）</t>
  </si>
  <si>
    <t>亩    产</t>
  </si>
  <si>
    <t>总产量</t>
  </si>
  <si>
    <t>怀    柔    镇</t>
  </si>
  <si>
    <t>雁    栖    镇</t>
  </si>
  <si>
    <t>庙    城    镇</t>
  </si>
  <si>
    <t>北     房   镇</t>
  </si>
  <si>
    <t>杨    宋    镇</t>
  </si>
  <si>
    <t>桥    梓    镇</t>
  </si>
  <si>
    <t>怀    北    镇</t>
  </si>
  <si>
    <t>汤  河  口  镇</t>
  </si>
  <si>
    <t>渤    海    镇</t>
  </si>
  <si>
    <t>九  渡  河  镇</t>
  </si>
  <si>
    <t>琉  璃  庙  镇</t>
  </si>
  <si>
    <t>宝    山    镇</t>
  </si>
  <si>
    <t>长  哨  营  乡</t>
  </si>
  <si>
    <t>喇 叭 沟 门 乡</t>
  </si>
  <si>
    <t>2-9 分镇乡油料作物播种面积及产量（2012年）</t>
  </si>
  <si>
    <t>2-9 分镇乡油料作物播种面积及产量（2012年）</t>
  </si>
  <si>
    <t>油料作物</t>
  </si>
  <si>
    <r>
      <t>#</t>
    </r>
    <r>
      <rPr>
        <sz val="10"/>
        <rFont val="宋体"/>
        <family val="0"/>
      </rPr>
      <t>花   生</t>
    </r>
  </si>
  <si>
    <t>亩  产        （公斤/亩）</t>
  </si>
  <si>
    <t>总产量（吨）</t>
  </si>
  <si>
    <t>亩  产</t>
  </si>
  <si>
    <t>2-10 分镇乡干鲜果总产量（2012年）</t>
  </si>
  <si>
    <t>2-10 分镇乡干鲜果总产量（2012年）</t>
  </si>
  <si>
    <t>单位：吨</t>
  </si>
  <si>
    <t>干鲜果            总产量</t>
  </si>
  <si>
    <t>干果产量</t>
  </si>
  <si>
    <t>鲜果产量</t>
  </si>
  <si>
    <t>核 桃</t>
  </si>
  <si>
    <t>板 栗</t>
  </si>
  <si>
    <t>杏 核</t>
  </si>
  <si>
    <t>其 它</t>
  </si>
  <si>
    <t>苹 果</t>
  </si>
  <si>
    <t>梨</t>
  </si>
  <si>
    <t>葡 萄</t>
  </si>
  <si>
    <t>柿 子</t>
  </si>
  <si>
    <t>鲜 杏</t>
  </si>
  <si>
    <t>红 果</t>
  </si>
  <si>
    <t>2-11 分镇乡林业生产情况（2012年）</t>
  </si>
  <si>
    <t>2-11 分镇乡林业生产情况（2012年）</t>
  </si>
  <si>
    <t>本年造林   面积合计      （公  顷）</t>
  </si>
  <si>
    <t>四旁植树株数    (万  株）</t>
  </si>
  <si>
    <t>木材采伐量(立 方 米)</t>
  </si>
  <si>
    <r>
      <t>#</t>
    </r>
    <r>
      <rPr>
        <sz val="10"/>
        <rFont val="宋体"/>
        <family val="0"/>
      </rPr>
      <t>人工造林</t>
    </r>
  </si>
  <si>
    <r>
      <t>#</t>
    </r>
    <r>
      <rPr>
        <sz val="10"/>
        <rFont val="宋体"/>
        <family val="0"/>
      </rPr>
      <t>本年新育</t>
    </r>
  </si>
  <si>
    <t>5-6 限额以上专业物流企业经营情况（2012年）</t>
  </si>
  <si>
    <t>单位</t>
  </si>
  <si>
    <t>2012年</t>
  </si>
  <si>
    <t>物流设施</t>
  </si>
  <si>
    <t xml:space="preserve">  单位数</t>
  </si>
  <si>
    <t>个</t>
  </si>
  <si>
    <t xml:space="preserve">  自有仓库面积</t>
  </si>
  <si>
    <t>平方米</t>
  </si>
  <si>
    <t xml:space="preserve">  自有货场面积</t>
  </si>
  <si>
    <t xml:space="preserve">  租用货场面积</t>
  </si>
  <si>
    <t xml:space="preserve">  货运车辆数   </t>
  </si>
  <si>
    <t>辆</t>
  </si>
  <si>
    <t xml:space="preserve">    普通货车数   </t>
  </si>
  <si>
    <t xml:space="preserve">    专业货车数   </t>
  </si>
  <si>
    <r>
      <t xml:space="preserve">      </t>
    </r>
    <r>
      <rPr>
        <vertAlign val="superscript"/>
        <sz val="10"/>
        <rFont val="宋体"/>
        <family val="0"/>
      </rPr>
      <t>#</t>
    </r>
    <r>
      <rPr>
        <sz val="10"/>
        <rFont val="宋体"/>
        <family val="0"/>
      </rPr>
      <t xml:space="preserve">冷藏车数   </t>
    </r>
  </si>
  <si>
    <t xml:space="preserve">       集装箱专用车数   </t>
  </si>
  <si>
    <t xml:space="preserve">  装卸设备台数 </t>
  </si>
  <si>
    <t>台</t>
  </si>
  <si>
    <t xml:space="preserve">  铁路专用线条数 </t>
  </si>
  <si>
    <t>条</t>
  </si>
  <si>
    <t xml:space="preserve">  物流计算机信息管理系统套数 </t>
  </si>
  <si>
    <t>套</t>
  </si>
  <si>
    <t>运营情况</t>
  </si>
  <si>
    <t xml:space="preserve">  货运量 </t>
  </si>
  <si>
    <t>万吨</t>
  </si>
  <si>
    <t xml:space="preserve">  周转量 </t>
  </si>
  <si>
    <t>万吨公里</t>
  </si>
  <si>
    <t xml:space="preserve">  配送量、流通加工及包装量 </t>
  </si>
  <si>
    <t xml:space="preserve">  装卸搬运量 </t>
  </si>
  <si>
    <t xml:space="preserve">  吞吐量 </t>
  </si>
  <si>
    <t>主要经济指标</t>
  </si>
  <si>
    <t xml:space="preserve">  物流业务收入  </t>
  </si>
  <si>
    <t>万元</t>
  </si>
  <si>
    <r>
      <t xml:space="preserve">     #</t>
    </r>
    <r>
      <rPr>
        <sz val="10"/>
        <rFont val="宋体"/>
        <family val="0"/>
      </rPr>
      <t xml:space="preserve">运输收入  </t>
    </r>
  </si>
  <si>
    <t xml:space="preserve">      配送、流通加工及包装收入  </t>
  </si>
  <si>
    <t xml:space="preserve">      装卸搬运收入  </t>
  </si>
  <si>
    <t xml:space="preserve">      仓储收入  </t>
  </si>
  <si>
    <t xml:space="preserve">      快递业务收入 </t>
  </si>
  <si>
    <t xml:space="preserve">      货代业务收入  </t>
  </si>
  <si>
    <t xml:space="preserve">      信息及相关服务收入</t>
  </si>
  <si>
    <t xml:space="preserve">      一体化物流业务收入</t>
  </si>
  <si>
    <t xml:space="preserve">  物流业务成本  </t>
  </si>
  <si>
    <r>
      <t xml:space="preserve">     #</t>
    </r>
    <r>
      <rPr>
        <sz val="10"/>
        <rFont val="宋体"/>
        <family val="0"/>
      </rPr>
      <t>燃油成本</t>
    </r>
  </si>
  <si>
    <r>
      <t xml:space="preserve">     #</t>
    </r>
    <r>
      <rPr>
        <sz val="10"/>
        <rFont val="宋体"/>
        <family val="0"/>
      </rPr>
      <t xml:space="preserve">运输成本  </t>
    </r>
  </si>
  <si>
    <t xml:space="preserve">     配送、流通加工及包装成本  </t>
  </si>
  <si>
    <t xml:space="preserve">     装卸搬运成本  </t>
  </si>
  <si>
    <t xml:space="preserve">     仓储成本</t>
  </si>
  <si>
    <t xml:space="preserve">     快递业务成本 </t>
  </si>
  <si>
    <t xml:space="preserve">     货代业务成本  </t>
  </si>
  <si>
    <t xml:space="preserve">     信息及相关服务成本</t>
  </si>
  <si>
    <t xml:space="preserve">     一体化物流业务成本</t>
  </si>
  <si>
    <t>5-7 限额以上批发和零售企业商品                        购进、销售、库存总值</t>
  </si>
  <si>
    <t>2011年</t>
  </si>
  <si>
    <t>增长速度(%)</t>
  </si>
  <si>
    <t>商品购进总额</t>
  </si>
  <si>
    <t>　市内购进</t>
  </si>
  <si>
    <t>　市外购进</t>
  </si>
  <si>
    <t>　进口额</t>
  </si>
  <si>
    <t>商品销售总额</t>
  </si>
  <si>
    <t>　批发额</t>
  </si>
  <si>
    <t>　　市内批发</t>
  </si>
  <si>
    <t>　　市外批发</t>
  </si>
  <si>
    <t>　　出口额</t>
  </si>
  <si>
    <t>　零售额</t>
  </si>
  <si>
    <t>　  对居民的零售</t>
  </si>
  <si>
    <t>　  对社会集团的零售</t>
  </si>
  <si>
    <t>期末商品库存总额</t>
  </si>
  <si>
    <t>5-8 限额以上批发零售企业商品分类销售（2012年）</t>
  </si>
  <si>
    <t>5-8 限额以上批发零售企业商品分类销售（2012年）</t>
  </si>
  <si>
    <t>单位：万元</t>
  </si>
  <si>
    <t>项    目</t>
  </si>
  <si>
    <t>商品销售额</t>
  </si>
  <si>
    <t>批发额</t>
  </si>
  <si>
    <t>零售额</t>
  </si>
  <si>
    <t>合    计</t>
  </si>
  <si>
    <t xml:space="preserve">  粮油、食品、饮料、烟酒类</t>
  </si>
  <si>
    <t xml:space="preserve">    粮油、食品类</t>
  </si>
  <si>
    <r>
      <t xml:space="preserve">      </t>
    </r>
    <r>
      <rPr>
        <vertAlign val="superscript"/>
        <sz val="10"/>
        <rFont val="宋体"/>
        <family val="0"/>
      </rPr>
      <t>#</t>
    </r>
    <r>
      <rPr>
        <sz val="10"/>
        <rFont val="宋体"/>
        <family val="0"/>
      </rPr>
      <t>粮油类</t>
    </r>
  </si>
  <si>
    <t xml:space="preserve">       肉食禽蛋类</t>
  </si>
  <si>
    <t xml:space="preserve">       水产品类</t>
  </si>
  <si>
    <t xml:space="preserve">       蔬菜类</t>
  </si>
  <si>
    <t xml:space="preserve">       干鲜果品类</t>
  </si>
  <si>
    <t xml:space="preserve">    饮料类</t>
  </si>
  <si>
    <t xml:space="preserve">    烟酒类</t>
  </si>
  <si>
    <r>
      <t xml:space="preserve">      </t>
    </r>
    <r>
      <rPr>
        <vertAlign val="superscript"/>
        <sz val="10"/>
        <rFont val="宋体"/>
        <family val="0"/>
      </rPr>
      <t>#</t>
    </r>
    <r>
      <rPr>
        <sz val="10"/>
        <rFont val="宋体"/>
        <family val="0"/>
      </rPr>
      <t>酒类</t>
    </r>
  </si>
  <si>
    <t xml:space="preserve">  服装、鞋帽、针纺织品类</t>
  </si>
  <si>
    <t xml:space="preserve">    服装类</t>
  </si>
  <si>
    <t xml:space="preserve">    鞋帽类</t>
  </si>
  <si>
    <t xml:space="preserve">    针、纺织品类</t>
  </si>
  <si>
    <t xml:space="preserve">  化妆品类</t>
  </si>
  <si>
    <t xml:space="preserve">  金银珠宝类</t>
  </si>
  <si>
    <r>
      <t xml:space="preserve">    </t>
    </r>
    <r>
      <rPr>
        <vertAlign val="superscript"/>
        <sz val="10"/>
        <rFont val="宋体"/>
        <family val="0"/>
      </rPr>
      <t>#</t>
    </r>
    <r>
      <rPr>
        <sz val="10"/>
        <rFont val="宋体"/>
        <family val="0"/>
      </rPr>
      <t>黄金及饰品、铂金饰品类</t>
    </r>
  </si>
  <si>
    <t>　日用品类</t>
  </si>
  <si>
    <r>
      <t xml:space="preserve">    </t>
    </r>
    <r>
      <rPr>
        <vertAlign val="superscript"/>
        <sz val="10"/>
        <rFont val="宋体"/>
        <family val="0"/>
      </rPr>
      <t>#</t>
    </r>
    <r>
      <rPr>
        <sz val="10"/>
        <rFont val="宋体"/>
        <family val="0"/>
      </rPr>
      <t>洗涤用品类</t>
    </r>
  </si>
  <si>
    <t xml:space="preserve">     儿童玩具类</t>
  </si>
  <si>
    <t>　五金、电料类</t>
  </si>
  <si>
    <t>　体育、娱乐用品类</t>
  </si>
  <si>
    <t>　书报杂志类</t>
  </si>
  <si>
    <t>　电子出版物及音像制品类</t>
  </si>
  <si>
    <t>　家用电器和音像器材类</t>
  </si>
  <si>
    <t>　中西药品类</t>
  </si>
  <si>
    <r>
      <t xml:space="preserve">    </t>
    </r>
    <r>
      <rPr>
        <vertAlign val="superscript"/>
        <sz val="10"/>
        <rFont val="宋体"/>
        <family val="0"/>
      </rPr>
      <t>#</t>
    </r>
    <r>
      <rPr>
        <sz val="10"/>
        <rFont val="宋体"/>
        <family val="0"/>
      </rPr>
      <t>西药类</t>
    </r>
  </si>
  <si>
    <t>　文化办公用品类</t>
  </si>
  <si>
    <t>　家具类</t>
  </si>
  <si>
    <t>　通讯器材类</t>
  </si>
  <si>
    <t>　煤炭及制品类</t>
  </si>
  <si>
    <t>　石油及制品类</t>
  </si>
  <si>
    <t>　化工材料及制品类</t>
  </si>
  <si>
    <r>
      <t xml:space="preserve">    </t>
    </r>
    <r>
      <rPr>
        <vertAlign val="superscript"/>
        <sz val="10"/>
        <rFont val="宋体"/>
        <family val="0"/>
      </rPr>
      <t>#</t>
    </r>
    <r>
      <rPr>
        <sz val="10"/>
        <rFont val="宋体"/>
        <family val="0"/>
      </rPr>
      <t>化肥类</t>
    </r>
  </si>
  <si>
    <t>　金属材料类</t>
  </si>
  <si>
    <t>　建筑及装潢材料类</t>
  </si>
  <si>
    <t>　机电产品及设备类</t>
  </si>
  <si>
    <r>
      <t xml:space="preserve">    </t>
    </r>
    <r>
      <rPr>
        <vertAlign val="superscript"/>
        <sz val="10"/>
        <rFont val="宋体"/>
        <family val="0"/>
      </rPr>
      <t>#</t>
    </r>
    <r>
      <rPr>
        <sz val="10"/>
        <rFont val="宋体"/>
        <family val="0"/>
      </rPr>
      <t>农机类</t>
    </r>
  </si>
  <si>
    <t>　汽车类</t>
  </si>
  <si>
    <r>
      <t xml:space="preserve">    </t>
    </r>
    <r>
      <rPr>
        <vertAlign val="superscript"/>
        <sz val="10"/>
        <rFont val="宋体"/>
        <family val="0"/>
      </rPr>
      <t>#</t>
    </r>
    <r>
      <rPr>
        <sz val="10"/>
        <rFont val="宋体"/>
        <family val="0"/>
      </rPr>
      <t>汽车配件类</t>
    </r>
  </si>
  <si>
    <t>　种子饲料类</t>
  </si>
  <si>
    <t xml:space="preserve">  棉麻类</t>
  </si>
  <si>
    <t>　其他类</t>
  </si>
  <si>
    <t>5-9 限额以上批发和零售企业财务状况</t>
  </si>
  <si>
    <t>5-9 限额以上批发和零售企业财务状况</t>
  </si>
  <si>
    <t>增长速度(%)</t>
  </si>
  <si>
    <t>年初存货</t>
  </si>
  <si>
    <t>年末资产负债</t>
  </si>
  <si>
    <t xml:space="preserve">  流动资产合计</t>
  </si>
  <si>
    <r>
      <t xml:space="preserve">    </t>
    </r>
    <r>
      <rPr>
        <vertAlign val="superscript"/>
        <sz val="10"/>
        <rFont val="宋体"/>
        <family val="0"/>
      </rPr>
      <t>#</t>
    </r>
    <r>
      <rPr>
        <sz val="10"/>
        <rFont val="宋体"/>
        <family val="0"/>
      </rPr>
      <t>货币资金</t>
    </r>
  </si>
  <si>
    <r>
      <t xml:space="preserve">      </t>
    </r>
    <r>
      <rPr>
        <vertAlign val="superscript"/>
        <sz val="10"/>
        <rFont val="宋体"/>
        <family val="0"/>
      </rPr>
      <t>#</t>
    </r>
    <r>
      <rPr>
        <sz val="10"/>
        <rFont val="宋体"/>
        <family val="0"/>
      </rPr>
      <t>现金</t>
    </r>
  </si>
  <si>
    <t xml:space="preserve">     交易性金融资产</t>
  </si>
  <si>
    <t xml:space="preserve">     应收账款（净额）</t>
  </si>
  <si>
    <t xml:space="preserve">     存货</t>
  </si>
  <si>
    <t xml:space="preserve">  可供出售金融资产</t>
  </si>
  <si>
    <t xml:space="preserve">  持有至到期投资</t>
  </si>
  <si>
    <t xml:space="preserve">  长期股权投资</t>
  </si>
  <si>
    <t xml:space="preserve">  投资性房地产</t>
  </si>
  <si>
    <t xml:space="preserve">  固定资产合计</t>
  </si>
  <si>
    <r>
      <t xml:space="preserve">  </t>
    </r>
    <r>
      <rPr>
        <sz val="10"/>
        <rFont val="宋体"/>
        <family val="0"/>
      </rPr>
      <t>固定资产原价</t>
    </r>
  </si>
  <si>
    <t xml:space="preserve">  在建工程</t>
  </si>
  <si>
    <t xml:space="preserve">  无形资产</t>
  </si>
  <si>
    <t xml:space="preserve">  资产总计</t>
  </si>
  <si>
    <t xml:space="preserve">  流动负债合计</t>
  </si>
  <si>
    <r>
      <t xml:space="preserve">    </t>
    </r>
    <r>
      <rPr>
        <vertAlign val="superscript"/>
        <sz val="10"/>
        <rFont val="宋体"/>
        <family val="0"/>
      </rPr>
      <t>#</t>
    </r>
    <r>
      <rPr>
        <sz val="10"/>
        <rFont val="宋体"/>
        <family val="0"/>
      </rPr>
      <t>应付账款</t>
    </r>
  </si>
  <si>
    <t xml:space="preserve">  非流动负债合计</t>
  </si>
  <si>
    <r>
      <t xml:space="preserve">    </t>
    </r>
    <r>
      <rPr>
        <vertAlign val="superscript"/>
        <sz val="10"/>
        <rFont val="宋体"/>
        <family val="0"/>
      </rPr>
      <t>#</t>
    </r>
    <r>
      <rPr>
        <sz val="10"/>
        <rFont val="宋体"/>
        <family val="0"/>
      </rPr>
      <t>应付债券</t>
    </r>
  </si>
  <si>
    <t xml:space="preserve">  负债合计</t>
  </si>
  <si>
    <t xml:space="preserve">  所有者权益合计</t>
  </si>
  <si>
    <r>
      <t xml:space="preserve">    </t>
    </r>
    <r>
      <rPr>
        <vertAlign val="superscript"/>
        <sz val="10"/>
        <rFont val="宋体"/>
        <family val="0"/>
      </rPr>
      <t>#</t>
    </r>
    <r>
      <rPr>
        <sz val="10"/>
        <rFont val="宋体"/>
        <family val="0"/>
      </rPr>
      <t>实收资本</t>
    </r>
  </si>
  <si>
    <t xml:space="preserve">       国家资本</t>
  </si>
  <si>
    <t xml:space="preserve">       集体资本</t>
  </si>
  <si>
    <t xml:space="preserve">       法人资本</t>
  </si>
  <si>
    <t xml:space="preserve">       个人资本</t>
  </si>
  <si>
    <t xml:space="preserve">       港澳台资本</t>
  </si>
  <si>
    <t xml:space="preserve">       外商资本</t>
  </si>
  <si>
    <t>损益</t>
  </si>
  <si>
    <t xml:space="preserve">  营业收入</t>
  </si>
  <si>
    <r>
      <t xml:space="preserve">    </t>
    </r>
    <r>
      <rPr>
        <vertAlign val="superscript"/>
        <sz val="10"/>
        <rFont val="宋体"/>
        <family val="0"/>
      </rPr>
      <t>#</t>
    </r>
    <r>
      <rPr>
        <sz val="10"/>
        <rFont val="宋体"/>
        <family val="0"/>
      </rPr>
      <t>主营业务收入</t>
    </r>
  </si>
  <si>
    <t xml:space="preserve">  营业成本</t>
  </si>
  <si>
    <r>
      <t>    </t>
    </r>
    <r>
      <rPr>
        <vertAlign val="superscript"/>
        <sz val="10"/>
        <rFont val="宋体"/>
        <family val="0"/>
      </rPr>
      <t>#</t>
    </r>
    <r>
      <rPr>
        <sz val="10"/>
        <rFont val="宋体"/>
        <family val="0"/>
      </rPr>
      <t>主营业务成本</t>
    </r>
  </si>
  <si>
    <t xml:space="preserve">  营业税金及附加</t>
  </si>
  <si>
    <r>
      <t xml:space="preserve">    </t>
    </r>
    <r>
      <rPr>
        <vertAlign val="superscript"/>
        <sz val="10"/>
        <rFont val="宋体"/>
        <family val="0"/>
      </rPr>
      <t>#</t>
    </r>
    <r>
      <rPr>
        <sz val="10"/>
        <rFont val="宋体"/>
        <family val="0"/>
      </rPr>
      <t>主营业务税金及附加</t>
    </r>
  </si>
  <si>
    <t xml:space="preserve">  其他业务利润</t>
  </si>
  <si>
    <t xml:space="preserve">  销售费用</t>
  </si>
  <si>
    <t xml:space="preserve">  管理费用</t>
  </si>
  <si>
    <r>
      <t xml:space="preserve">    </t>
    </r>
    <r>
      <rPr>
        <vertAlign val="superscript"/>
        <sz val="10"/>
        <rFont val="宋体"/>
        <family val="0"/>
      </rPr>
      <t>#</t>
    </r>
    <r>
      <rPr>
        <sz val="10"/>
        <rFont val="宋体"/>
        <family val="0"/>
      </rPr>
      <t>税金</t>
    </r>
  </si>
  <si>
    <t xml:space="preserve">     财产保险费</t>
  </si>
  <si>
    <t xml:space="preserve">     差旅费</t>
  </si>
  <si>
    <t xml:space="preserve">     工会经费</t>
  </si>
  <si>
    <t xml:space="preserve">  财务费用</t>
  </si>
  <si>
    <r>
      <t xml:space="preserve">    </t>
    </r>
    <r>
      <rPr>
        <vertAlign val="superscript"/>
        <sz val="10"/>
        <rFont val="宋体"/>
        <family val="0"/>
      </rPr>
      <t>#</t>
    </r>
    <r>
      <rPr>
        <sz val="10"/>
        <rFont val="宋体"/>
        <family val="0"/>
      </rPr>
      <t>利息收入</t>
    </r>
  </si>
  <si>
    <t xml:space="preserve">     利息支出</t>
  </si>
  <si>
    <t xml:space="preserve">  资产减值损失</t>
  </si>
  <si>
    <t xml:space="preserve">  公允价值变动收益</t>
  </si>
  <si>
    <t xml:space="preserve">  投资收益</t>
  </si>
  <si>
    <r>
      <t xml:space="preserve">    </t>
    </r>
    <r>
      <rPr>
        <vertAlign val="superscript"/>
        <sz val="10"/>
        <rFont val="宋体"/>
        <family val="0"/>
      </rPr>
      <t>#</t>
    </r>
    <r>
      <rPr>
        <sz val="10"/>
        <rFont val="宋体"/>
        <family val="0"/>
      </rPr>
      <t>股权投资收益</t>
    </r>
  </si>
  <si>
    <t xml:space="preserve">  营业利润</t>
  </si>
  <si>
    <t xml:space="preserve">  补贴收入</t>
  </si>
  <si>
    <t xml:space="preserve">  营业外收入</t>
  </si>
  <si>
    <t xml:space="preserve">  营业外支出</t>
  </si>
  <si>
    <t xml:space="preserve">  利润总额</t>
  </si>
  <si>
    <t xml:space="preserve">  应交所得税</t>
  </si>
  <si>
    <t>土地和固定资产支出</t>
  </si>
  <si>
    <t xml:space="preserve">  土地购置</t>
  </si>
  <si>
    <t xml:space="preserve">  房屋和建筑物</t>
  </si>
  <si>
    <t xml:space="preserve">  机器设备</t>
  </si>
  <si>
    <t xml:space="preserve">  运输工具</t>
  </si>
  <si>
    <t xml:space="preserve">  其他费用</t>
  </si>
  <si>
    <t>其他资料</t>
  </si>
  <si>
    <t xml:space="preserve">  应付职工薪酬（贷方累计发生额）</t>
  </si>
  <si>
    <r>
      <t xml:space="preserve">    </t>
    </r>
    <r>
      <rPr>
        <vertAlign val="superscript"/>
        <sz val="10"/>
        <rFont val="宋体"/>
        <family val="0"/>
      </rPr>
      <t>#</t>
    </r>
    <r>
      <rPr>
        <sz val="10"/>
        <rFont val="宋体"/>
        <family val="0"/>
      </rPr>
      <t>社会保险费</t>
    </r>
  </si>
  <si>
    <t xml:space="preserve">     住房公积金</t>
  </si>
  <si>
    <t xml:space="preserve">  应交增值税</t>
  </si>
  <si>
    <t xml:space="preserve">  本年折旧</t>
  </si>
  <si>
    <t xml:space="preserve">  从业人员平均人数（人）</t>
  </si>
  <si>
    <t>5-10 限额以上餐饮业企业经营情况</t>
  </si>
  <si>
    <t>5-10 限额以上餐饮业企业经营情况</t>
  </si>
  <si>
    <t>营业额</t>
  </si>
  <si>
    <t>　客房收入</t>
  </si>
  <si>
    <t>　餐费收入</t>
  </si>
  <si>
    <t>　商品销售额</t>
  </si>
  <si>
    <t>　其他收入</t>
  </si>
  <si>
    <t>餐费收入和商品销售额中</t>
  </si>
  <si>
    <r>
      <t xml:space="preserve">  </t>
    </r>
    <r>
      <rPr>
        <vertAlign val="superscript"/>
        <sz val="10"/>
        <rFont val="宋体"/>
        <family val="0"/>
      </rPr>
      <t>#</t>
    </r>
    <r>
      <rPr>
        <sz val="10"/>
        <rFont val="宋体"/>
        <family val="0"/>
      </rPr>
      <t>集团零售额</t>
    </r>
  </si>
  <si>
    <r>
      <t xml:space="preserve">  </t>
    </r>
    <r>
      <rPr>
        <vertAlign val="superscript"/>
        <sz val="10"/>
        <rFont val="宋体"/>
        <family val="0"/>
      </rPr>
      <t>#</t>
    </r>
    <r>
      <rPr>
        <sz val="10"/>
        <rFont val="宋体"/>
        <family val="0"/>
      </rPr>
      <t>持卡消费收入</t>
    </r>
  </si>
  <si>
    <t>5-11 限额以上餐饮业企业财务状况</t>
  </si>
  <si>
    <t>5-11 限额以上餐饮业企业财务状况</t>
  </si>
  <si>
    <t>年初存货</t>
  </si>
  <si>
    <t>年末资产负债</t>
  </si>
  <si>
    <t xml:space="preserve">  流动资产合计</t>
  </si>
  <si>
    <r>
      <t xml:space="preserve">    </t>
    </r>
    <r>
      <rPr>
        <vertAlign val="superscript"/>
        <sz val="10"/>
        <rFont val="宋体"/>
        <family val="0"/>
      </rPr>
      <t>#</t>
    </r>
    <r>
      <rPr>
        <sz val="10"/>
        <rFont val="宋体"/>
        <family val="0"/>
      </rPr>
      <t>货币资金</t>
    </r>
  </si>
  <si>
    <r>
      <t xml:space="preserve">      </t>
    </r>
    <r>
      <rPr>
        <vertAlign val="superscript"/>
        <sz val="10"/>
        <rFont val="宋体"/>
        <family val="0"/>
      </rPr>
      <t>#</t>
    </r>
    <r>
      <rPr>
        <sz val="10"/>
        <rFont val="宋体"/>
        <family val="0"/>
      </rPr>
      <t>现金</t>
    </r>
  </si>
  <si>
    <t xml:space="preserve">     交易性金融资产</t>
  </si>
  <si>
    <t xml:space="preserve">     应收账款</t>
  </si>
  <si>
    <t xml:space="preserve">     存货</t>
  </si>
  <si>
    <t xml:space="preserve">  可供出售金融资产</t>
  </si>
  <si>
    <t xml:space="preserve">  持有至到期投资</t>
  </si>
  <si>
    <t xml:space="preserve">  长期股权投资</t>
  </si>
  <si>
    <t xml:space="preserve">  投资性房地产</t>
  </si>
  <si>
    <t xml:space="preserve">  固定资产合计</t>
  </si>
  <si>
    <r>
      <t xml:space="preserve">  </t>
    </r>
    <r>
      <rPr>
        <sz val="10"/>
        <rFont val="宋体"/>
        <family val="0"/>
      </rPr>
      <t>固定资产原价</t>
    </r>
  </si>
  <si>
    <t xml:space="preserve">  在建工程</t>
  </si>
  <si>
    <t xml:space="preserve">  无形资产</t>
  </si>
  <si>
    <t xml:space="preserve">  资产总计</t>
  </si>
  <si>
    <t xml:space="preserve">  流动负债合计</t>
  </si>
  <si>
    <r>
      <t xml:space="preserve">    </t>
    </r>
    <r>
      <rPr>
        <vertAlign val="superscript"/>
        <sz val="10"/>
        <rFont val="宋体"/>
        <family val="0"/>
      </rPr>
      <t>#</t>
    </r>
    <r>
      <rPr>
        <sz val="10"/>
        <rFont val="宋体"/>
        <family val="0"/>
      </rPr>
      <t>应付账款</t>
    </r>
  </si>
  <si>
    <t xml:space="preserve">  非流动负债合计</t>
  </si>
  <si>
    <r>
      <t xml:space="preserve">    </t>
    </r>
    <r>
      <rPr>
        <vertAlign val="superscript"/>
        <sz val="10"/>
        <rFont val="宋体"/>
        <family val="0"/>
      </rPr>
      <t>#</t>
    </r>
    <r>
      <rPr>
        <sz val="10"/>
        <rFont val="宋体"/>
        <family val="0"/>
      </rPr>
      <t>应付债券</t>
    </r>
  </si>
  <si>
    <t xml:space="preserve">  负债合计</t>
  </si>
  <si>
    <t xml:space="preserve">  所有者权益合计</t>
  </si>
  <si>
    <r>
      <t xml:space="preserve">    </t>
    </r>
    <r>
      <rPr>
        <vertAlign val="superscript"/>
        <sz val="10"/>
        <rFont val="宋体"/>
        <family val="0"/>
      </rPr>
      <t>#</t>
    </r>
    <r>
      <rPr>
        <sz val="10"/>
        <rFont val="宋体"/>
        <family val="0"/>
      </rPr>
      <t>实收资本</t>
    </r>
  </si>
  <si>
    <t xml:space="preserve">       国家资本</t>
  </si>
  <si>
    <t xml:space="preserve">       集体资本</t>
  </si>
  <si>
    <t xml:space="preserve">       法人资本</t>
  </si>
  <si>
    <t xml:space="preserve">       个人资本</t>
  </si>
  <si>
    <t xml:space="preserve">       港澳台资本</t>
  </si>
  <si>
    <t xml:space="preserve">       外商资本</t>
  </si>
  <si>
    <t>损益及分配</t>
  </si>
  <si>
    <t xml:space="preserve">  营业收入</t>
  </si>
  <si>
    <r>
      <t xml:space="preserve">    </t>
    </r>
    <r>
      <rPr>
        <vertAlign val="superscript"/>
        <sz val="10"/>
        <rFont val="宋体"/>
        <family val="0"/>
      </rPr>
      <t>#</t>
    </r>
    <r>
      <rPr>
        <sz val="10"/>
        <rFont val="宋体"/>
        <family val="0"/>
      </rPr>
      <t>主营业务收入</t>
    </r>
  </si>
  <si>
    <t xml:space="preserve">  营业成本</t>
  </si>
  <si>
    <r>
      <t>    </t>
    </r>
    <r>
      <rPr>
        <vertAlign val="superscript"/>
        <sz val="10"/>
        <rFont val="宋体"/>
        <family val="0"/>
      </rPr>
      <t>#</t>
    </r>
    <r>
      <rPr>
        <sz val="10"/>
        <rFont val="宋体"/>
        <family val="0"/>
      </rPr>
      <t>主营业务成本</t>
    </r>
  </si>
  <si>
    <t xml:space="preserve">  营业税金及附加</t>
  </si>
  <si>
    <r>
      <t xml:space="preserve">    </t>
    </r>
    <r>
      <rPr>
        <vertAlign val="superscript"/>
        <sz val="10"/>
        <rFont val="宋体"/>
        <family val="0"/>
      </rPr>
      <t>#</t>
    </r>
    <r>
      <rPr>
        <sz val="10"/>
        <rFont val="宋体"/>
        <family val="0"/>
      </rPr>
      <t>主营业务税金及附加</t>
    </r>
  </si>
  <si>
    <t xml:space="preserve">  其他业务利润</t>
  </si>
  <si>
    <t xml:space="preserve">  销售费用</t>
  </si>
  <si>
    <t xml:space="preserve">  管理费用</t>
  </si>
  <si>
    <r>
      <t xml:space="preserve">    </t>
    </r>
    <r>
      <rPr>
        <vertAlign val="superscript"/>
        <sz val="10"/>
        <rFont val="宋体"/>
        <family val="0"/>
      </rPr>
      <t>#</t>
    </r>
    <r>
      <rPr>
        <sz val="10"/>
        <rFont val="宋体"/>
        <family val="0"/>
      </rPr>
      <t>税金</t>
    </r>
  </si>
  <si>
    <t xml:space="preserve">     财产保险费</t>
  </si>
  <si>
    <t xml:space="preserve">     差旅费</t>
  </si>
  <si>
    <t xml:space="preserve">     工会经费</t>
  </si>
  <si>
    <t xml:space="preserve">  财务费用</t>
  </si>
  <si>
    <r>
      <t xml:space="preserve">    </t>
    </r>
    <r>
      <rPr>
        <vertAlign val="superscript"/>
        <sz val="10"/>
        <rFont val="宋体"/>
        <family val="0"/>
      </rPr>
      <t>#</t>
    </r>
    <r>
      <rPr>
        <sz val="10"/>
        <rFont val="宋体"/>
        <family val="0"/>
      </rPr>
      <t>利息收入</t>
    </r>
  </si>
  <si>
    <t xml:space="preserve">     利息支出</t>
  </si>
  <si>
    <t xml:space="preserve">  资产减值损失</t>
  </si>
  <si>
    <t xml:space="preserve">  公允价值变动收益</t>
  </si>
  <si>
    <t xml:space="preserve">  投资收益</t>
  </si>
  <si>
    <t xml:space="preserve">  营业利润</t>
  </si>
  <si>
    <t xml:space="preserve">  营业外收入</t>
  </si>
  <si>
    <r>
      <t xml:space="preserve">    </t>
    </r>
    <r>
      <rPr>
        <vertAlign val="superscript"/>
        <sz val="10"/>
        <rFont val="宋体"/>
        <family val="0"/>
      </rPr>
      <t>#</t>
    </r>
    <r>
      <rPr>
        <sz val="10"/>
        <rFont val="宋体"/>
        <family val="0"/>
      </rPr>
      <t>补贴收入</t>
    </r>
  </si>
  <si>
    <t xml:space="preserve">  营业外支出</t>
  </si>
  <si>
    <t xml:space="preserve">  利润总额</t>
  </si>
  <si>
    <t xml:space="preserve">  应交所得税</t>
  </si>
  <si>
    <t>人工成本</t>
  </si>
  <si>
    <t xml:space="preserve">  应付职工薪酬（本年贷方累计发生额）</t>
  </si>
  <si>
    <t xml:space="preserve">  进项税额</t>
  </si>
  <si>
    <t xml:space="preserve">  销项税额</t>
  </si>
  <si>
    <t>土地和固定资产支出</t>
  </si>
  <si>
    <r>
      <t xml:space="preserve"> </t>
    </r>
    <r>
      <rPr>
        <sz val="10"/>
        <rFont val="黑体"/>
        <family val="2"/>
      </rPr>
      <t xml:space="preserve"> 土地购置</t>
    </r>
  </si>
  <si>
    <r>
      <t xml:space="preserve"> </t>
    </r>
    <r>
      <rPr>
        <sz val="10"/>
        <rFont val="黑体"/>
        <family val="2"/>
      </rPr>
      <t xml:space="preserve"> 房屋和建筑物</t>
    </r>
  </si>
  <si>
    <r>
      <t xml:space="preserve"> </t>
    </r>
    <r>
      <rPr>
        <sz val="10"/>
        <rFont val="黑体"/>
        <family val="2"/>
      </rPr>
      <t xml:space="preserve"> 机器设备</t>
    </r>
  </si>
  <si>
    <t xml:space="preserve">  运输工具</t>
  </si>
  <si>
    <t xml:space="preserve">  从业人员平均人数（人）</t>
  </si>
  <si>
    <t>5-12 限额以上住宿业企业财务状况</t>
  </si>
  <si>
    <t>5-12 限额以上住宿业企业财务状况</t>
  </si>
  <si>
    <r>
      <t xml:space="preserve">    #</t>
    </r>
    <r>
      <rPr>
        <sz val="10"/>
        <rFont val="宋体"/>
        <family val="0"/>
      </rPr>
      <t>大专及以上学历</t>
    </r>
  </si>
  <si>
    <t>6-1 能源消费总量及万元地区生产总值能耗（2005-2012年）</t>
  </si>
  <si>
    <t>6-1 能源消费总量及万元地区生产总值能耗（2005-2012年）</t>
  </si>
  <si>
    <t>项   目</t>
  </si>
  <si>
    <t>2005年</t>
  </si>
  <si>
    <t>2006年</t>
  </si>
  <si>
    <t>2009年</t>
  </si>
  <si>
    <t>2010年</t>
  </si>
  <si>
    <t>能源消费总量</t>
  </si>
  <si>
    <t>万吨标准煤</t>
  </si>
  <si>
    <t xml:space="preserve">  第一产业                                          </t>
  </si>
  <si>
    <t>万吨标准煤</t>
  </si>
  <si>
    <r>
      <t xml:space="preserve">    </t>
    </r>
    <r>
      <rPr>
        <vertAlign val="superscript"/>
        <sz val="10"/>
        <color indexed="8"/>
        <rFont val="宋体"/>
        <family val="0"/>
      </rPr>
      <t>#</t>
    </r>
    <r>
      <rPr>
        <sz val="10"/>
        <color indexed="8"/>
        <rFont val="宋体"/>
        <family val="0"/>
      </rPr>
      <t>工业</t>
    </r>
  </si>
  <si>
    <r>
      <t xml:space="preserve">    </t>
    </r>
    <r>
      <rPr>
        <vertAlign val="superscript"/>
        <sz val="10"/>
        <color indexed="8"/>
        <rFont val="宋体"/>
        <family val="0"/>
      </rPr>
      <t>#</t>
    </r>
    <r>
      <rPr>
        <sz val="10"/>
        <color indexed="8"/>
        <rFont val="宋体"/>
        <family val="0"/>
      </rPr>
      <t>城乡居民生活能耗</t>
    </r>
  </si>
  <si>
    <t>万元地区生产总值能耗</t>
  </si>
  <si>
    <t>吨标准煤</t>
  </si>
  <si>
    <t>万元地区生产总值能耗下降率</t>
  </si>
  <si>
    <t>%</t>
  </si>
  <si>
    <t>注：1.本表能源消费量均按等价值计算。</t>
  </si>
  <si>
    <t xml:space="preserve">    2.能源消费总量、万元地区生产总值能耗及下降率为年度核算数据。</t>
  </si>
  <si>
    <t xml:space="preserve">    3.万元地区生产总值能耗按当年价格计算，万元地区生产总值能耗下降率按可比价格计算。</t>
  </si>
  <si>
    <t xml:space="preserve">    4.市局从2005年开始反馈区县能源消费量数据，因此没有2005年万元地区生产总值能耗下降率数据。</t>
  </si>
  <si>
    <t>6-2 规模以上工业企业万元产值能耗及水耗(2005-2012年）</t>
  </si>
  <si>
    <t>能源消费量      (吨标准煤)</t>
  </si>
  <si>
    <t>水消费量    （立方米）</t>
  </si>
  <si>
    <t>万元产值能耗   （吨标准煤/万元）</t>
  </si>
  <si>
    <t>万元产值水耗       （立方米/万元）</t>
  </si>
  <si>
    <t>2005年</t>
  </si>
  <si>
    <t>2006年</t>
  </si>
  <si>
    <t xml:space="preserve">    2. 水消费量=取水总量-对外供水量。</t>
  </si>
  <si>
    <t>6-3 按主管部门分规模以上工业企业万元产值能耗及水耗(2012年）</t>
  </si>
  <si>
    <t>6-3 按主管部门分规模以上工业企业万元产值能耗及水耗(2012年）</t>
  </si>
  <si>
    <t>合    计</t>
  </si>
  <si>
    <t xml:space="preserve">  区  直</t>
  </si>
  <si>
    <t xml:space="preserve">  镇  乡</t>
  </si>
  <si>
    <t xml:space="preserve">    怀柔镇</t>
  </si>
  <si>
    <t xml:space="preserve">    雁栖镇</t>
  </si>
  <si>
    <t xml:space="preserve">    庙城镇</t>
  </si>
  <si>
    <r>
      <t xml:space="preserve">       </t>
    </r>
    <r>
      <rPr>
        <sz val="10"/>
        <rFont val="宋体"/>
        <family val="0"/>
      </rPr>
      <t>喇叭沟门乡</t>
    </r>
  </si>
  <si>
    <t>注：1. 该表中规模以上工业能源消费量=工业生产消费+非工业生产消费-能源加工转换产出量；</t>
  </si>
  <si>
    <t>6-4 按行业大类分规模以上工业企业万元产值能耗及水耗（2012年）</t>
  </si>
  <si>
    <t>6-4 按行业大类分规模以上工业企业万元产值能耗及水耗（2012年）</t>
  </si>
  <si>
    <t>水消费量      （立方米）</t>
  </si>
  <si>
    <t xml:space="preserve">  农副食品加工业</t>
  </si>
  <si>
    <t xml:space="preserve">  食品制造业</t>
  </si>
  <si>
    <t xml:space="preserve">  酒、饮料和精制茶制造业</t>
  </si>
  <si>
    <t xml:space="preserve">  纺织服装、服饰业</t>
  </si>
  <si>
    <t xml:space="preserve">  家具制造业</t>
  </si>
  <si>
    <t xml:space="preserve">  造纸和纸制品业</t>
  </si>
  <si>
    <t xml:space="preserve">  印刷和记录媒介复制业</t>
  </si>
  <si>
    <t xml:space="preserve">  文教、工美、体育和娱乐用品制造业</t>
  </si>
  <si>
    <t xml:space="preserve">  化学原料和化学制品制造业</t>
  </si>
  <si>
    <t xml:space="preserve">  医药制造业</t>
  </si>
  <si>
    <t xml:space="preserve">  橡胶和塑料制品业</t>
  </si>
  <si>
    <t xml:space="preserve">  非金属矿物制品业</t>
  </si>
  <si>
    <t xml:space="preserve">  黑色金属冶炼和压延加工业</t>
  </si>
  <si>
    <t xml:space="preserve">  金属制品业</t>
  </si>
  <si>
    <t xml:space="preserve">  通用设备制造业</t>
  </si>
  <si>
    <t xml:space="preserve">  专用设备制造业</t>
  </si>
  <si>
    <t xml:space="preserve">  汽车制造业</t>
  </si>
  <si>
    <t xml:space="preserve">  电气机械和器材制造业</t>
  </si>
  <si>
    <t xml:space="preserve">  计算机、通信和其他电子设备制造业</t>
  </si>
  <si>
    <t xml:space="preserve">  仪器仪表制造业</t>
  </si>
  <si>
    <t xml:space="preserve">  废弃资源综合利用业</t>
  </si>
  <si>
    <t xml:space="preserve">  电力、热力生产和供应业</t>
  </si>
  <si>
    <t xml:space="preserve">  燃气生产和供应业</t>
  </si>
  <si>
    <t xml:space="preserve">  水的生产和供应业</t>
  </si>
  <si>
    <t>注：1. 该表中规模以上能源消费量=工业生产消费+非工业生产消费-能源加工转换产出量；</t>
  </si>
  <si>
    <t xml:space="preserve">    2. 水消费量=取水总量-对外供水量。</t>
  </si>
  <si>
    <t>6-5 按行业分规模（限额）以上二、三产业法人单位能源消费量和主要能源品种消费量（2012年）</t>
  </si>
  <si>
    <t>6-5 按行业分规模（限额）以上二、三产业法人单位能源消费量和主要能源品种消费量（2012年）</t>
  </si>
  <si>
    <t>能源消费量    （吨标准煤）</t>
  </si>
  <si>
    <t>原 煤   (吨)</t>
  </si>
  <si>
    <t>煤制品  (吨)</t>
  </si>
  <si>
    <t>焦 炭    (吨)</t>
  </si>
  <si>
    <t>天然气   (万立方米)</t>
  </si>
  <si>
    <t>汽 油   (吨)</t>
  </si>
  <si>
    <t>煤 油   (吨)</t>
  </si>
  <si>
    <t>柴 油    (吨)</t>
  </si>
  <si>
    <t>燃料油(吨)</t>
  </si>
  <si>
    <t>液化石油气(吨)</t>
  </si>
  <si>
    <t>润滑油  (吨)</t>
  </si>
  <si>
    <t>溶剂油（吨）</t>
  </si>
  <si>
    <t xml:space="preserve"> 热 力      (百万千焦)</t>
  </si>
  <si>
    <t>电 力     (万千瓦时)</t>
  </si>
  <si>
    <t xml:space="preserve">    制造业</t>
  </si>
  <si>
    <r>
      <t xml:space="preserve">     </t>
    </r>
    <r>
      <rPr>
        <vertAlign val="superscript"/>
        <sz val="10"/>
        <rFont val="宋体"/>
        <family val="0"/>
      </rPr>
      <t>#</t>
    </r>
    <r>
      <rPr>
        <sz val="10"/>
        <rFont val="宋体"/>
        <family val="0"/>
      </rPr>
      <t>农副食品加工业</t>
    </r>
  </si>
  <si>
    <t xml:space="preserve">      食品制造业</t>
  </si>
  <si>
    <t xml:space="preserve">      酒、饮料和精制茶制造业</t>
  </si>
  <si>
    <t xml:space="preserve">      纺织服装、服饰业</t>
  </si>
  <si>
    <t xml:space="preserve">      家具制造业</t>
  </si>
  <si>
    <t xml:space="preserve">      造纸和纸制品业</t>
  </si>
  <si>
    <t xml:space="preserve">      印刷和记录媒介复制业</t>
  </si>
  <si>
    <t xml:space="preserve">      文教、工美、体育和娱乐用品制造业</t>
  </si>
  <si>
    <t xml:space="preserve">      化学原料和化学制品制造业</t>
  </si>
  <si>
    <t xml:space="preserve">      医药制造业</t>
  </si>
  <si>
    <t xml:space="preserve">      橡胶和塑料制品业</t>
  </si>
  <si>
    <t xml:space="preserve">      非金属矿物制品业</t>
  </si>
  <si>
    <t xml:space="preserve">      黑色金属冶炼和压延加工业</t>
  </si>
  <si>
    <t xml:space="preserve">      金属制品业</t>
  </si>
  <si>
    <t xml:space="preserve">      通用设备制造业</t>
  </si>
  <si>
    <t xml:space="preserve">      专用设备制造业</t>
  </si>
  <si>
    <t xml:space="preserve">      汽车制造业</t>
  </si>
  <si>
    <t xml:space="preserve">      电气机械和器材制造业</t>
  </si>
  <si>
    <t xml:space="preserve">      计算机、通信和其他电子设备制造业</t>
  </si>
  <si>
    <t xml:space="preserve">      仪器仪表制造业</t>
  </si>
  <si>
    <t xml:space="preserve">      废弃资源综合利用业</t>
  </si>
  <si>
    <t xml:space="preserve">    电力、燃气及水的生产和供应业</t>
  </si>
  <si>
    <t xml:space="preserve">      电力、热力的生产和供应业</t>
  </si>
  <si>
    <t xml:space="preserve">      燃气生产和供应业</t>
  </si>
  <si>
    <t xml:space="preserve">      水的生产和供应业</t>
  </si>
  <si>
    <t xml:space="preserve">    建筑业</t>
  </si>
  <si>
    <t xml:space="preserve">      房屋建筑业</t>
  </si>
  <si>
    <t xml:space="preserve">      土木工程建筑业</t>
  </si>
  <si>
    <t xml:space="preserve">      建筑安装业</t>
  </si>
  <si>
    <t xml:space="preserve">      建筑装饰和其他建筑业</t>
  </si>
  <si>
    <t xml:space="preserve">  第三产业</t>
  </si>
  <si>
    <t xml:space="preserve">    交通运输、仓储和邮政业</t>
  </si>
  <si>
    <r>
      <t xml:space="preserve">     </t>
    </r>
    <r>
      <rPr>
        <vertAlign val="superscript"/>
        <sz val="10"/>
        <rFont val="宋体"/>
        <family val="0"/>
      </rPr>
      <t>#</t>
    </r>
    <r>
      <rPr>
        <sz val="10"/>
        <rFont val="宋体"/>
        <family val="0"/>
      </rPr>
      <t>道路运输业</t>
    </r>
  </si>
  <si>
    <t xml:space="preserve">      装卸搬运和运输代理业</t>
  </si>
  <si>
    <t xml:space="preserve">      仓储业</t>
  </si>
  <si>
    <t xml:space="preserve">    信息传输、计算机服务和软件业</t>
  </si>
  <si>
    <r>
      <t xml:space="preserve">     </t>
    </r>
    <r>
      <rPr>
        <vertAlign val="superscript"/>
        <sz val="10"/>
        <rFont val="宋体"/>
        <family val="0"/>
      </rPr>
      <t>#</t>
    </r>
    <r>
      <rPr>
        <sz val="10"/>
        <rFont val="宋体"/>
        <family val="0"/>
      </rPr>
      <t>软件和信息技术服务业</t>
    </r>
  </si>
  <si>
    <t xml:space="preserve">      互联网和相关服务</t>
  </si>
  <si>
    <t xml:space="preserve">    批发和零售业</t>
  </si>
  <si>
    <t xml:space="preserve">      批发业</t>
  </si>
  <si>
    <t xml:space="preserve">      零售业</t>
  </si>
  <si>
    <t xml:space="preserve">    住宿和餐饮业</t>
  </si>
  <si>
    <t xml:space="preserve">      住宿业</t>
  </si>
  <si>
    <t xml:space="preserve">      餐饮业</t>
  </si>
  <si>
    <t xml:space="preserve">    金融业</t>
  </si>
  <si>
    <t xml:space="preserve">      货币金融服务</t>
  </si>
  <si>
    <t xml:space="preserve">      资本市场服务</t>
  </si>
  <si>
    <t xml:space="preserve">      保险业</t>
  </si>
  <si>
    <t xml:space="preserve">      其他金融活动</t>
  </si>
  <si>
    <t xml:space="preserve">    房地产业</t>
  </si>
  <si>
    <t xml:space="preserve">      房地产业</t>
  </si>
  <si>
    <t xml:space="preserve">    租赁和商务服务业</t>
  </si>
  <si>
    <t xml:space="preserve">      租赁业</t>
  </si>
  <si>
    <t xml:space="preserve">      商务服务业</t>
  </si>
  <si>
    <t xml:space="preserve">    科学研究和技术服务业</t>
  </si>
  <si>
    <t xml:space="preserve">      研究与试验发展</t>
  </si>
  <si>
    <t xml:space="preserve">      专业技术服务业</t>
  </si>
  <si>
    <t xml:space="preserve">      科技推广和应用服务业</t>
  </si>
  <si>
    <t xml:space="preserve">    水利、环境和公共设施管理业</t>
  </si>
  <si>
    <r>
      <t xml:space="preserve">     </t>
    </r>
    <r>
      <rPr>
        <vertAlign val="superscript"/>
        <sz val="10"/>
        <rFont val="宋体"/>
        <family val="0"/>
      </rPr>
      <t>#</t>
    </r>
    <r>
      <rPr>
        <sz val="10"/>
        <rFont val="宋体"/>
        <family val="0"/>
      </rPr>
      <t>水利管理业</t>
    </r>
  </si>
  <si>
    <t xml:space="preserve">      公共设施管理业</t>
  </si>
  <si>
    <t xml:space="preserve">    居民服务、修理和其他服务业</t>
  </si>
  <si>
    <r>
      <t xml:space="preserve">     </t>
    </r>
    <r>
      <rPr>
        <vertAlign val="superscript"/>
        <sz val="10"/>
        <rFont val="宋体"/>
        <family val="0"/>
      </rPr>
      <t>#</t>
    </r>
    <r>
      <rPr>
        <sz val="10"/>
        <rFont val="宋体"/>
        <family val="0"/>
      </rPr>
      <t>居民服务业</t>
    </r>
  </si>
  <si>
    <t xml:space="preserve">      机动车、电子产品和日用产品修理业</t>
  </si>
  <si>
    <t xml:space="preserve">    教育</t>
  </si>
  <si>
    <t xml:space="preserve">      教育</t>
  </si>
  <si>
    <t xml:space="preserve">    卫生和社会工作</t>
  </si>
  <si>
    <t xml:space="preserve">      卫生</t>
  </si>
  <si>
    <t xml:space="preserve">      社会工作</t>
  </si>
  <si>
    <t xml:space="preserve">    文化、体育和娱乐业</t>
  </si>
  <si>
    <t xml:space="preserve">      新闻和出版业</t>
  </si>
  <si>
    <t xml:space="preserve">      广播、电视、电影和影视录音制作业</t>
  </si>
  <si>
    <t xml:space="preserve">      文化艺术业</t>
  </si>
  <si>
    <t xml:space="preserve">      体育</t>
  </si>
  <si>
    <t xml:space="preserve">      娱乐业</t>
  </si>
  <si>
    <t xml:space="preserve">    公共管理和社会组织</t>
  </si>
  <si>
    <r>
      <t xml:space="preserve">     </t>
    </r>
    <r>
      <rPr>
        <vertAlign val="superscript"/>
        <sz val="10"/>
        <rFont val="宋体"/>
        <family val="0"/>
      </rPr>
      <t>#</t>
    </r>
    <r>
      <rPr>
        <sz val="10"/>
        <rFont val="宋体"/>
        <family val="0"/>
      </rPr>
      <t>中国共产党机关</t>
    </r>
  </si>
  <si>
    <t xml:space="preserve">      国家机构</t>
  </si>
  <si>
    <t xml:space="preserve">      人民政协、民主党派</t>
  </si>
  <si>
    <t xml:space="preserve">      群众团体、社会团体和其他成员组织</t>
  </si>
  <si>
    <t>注：各行业能源消费量不等于分品种能源消费量（标准煤）的合计。</t>
  </si>
  <si>
    <t>6-6 按行业分规模（限额）以上二、三产业法人单位水资源消费情况（2012年）</t>
  </si>
  <si>
    <t>6-6 按行业分规模（限额）以上二、三产业法人单位水资源消费情况（2012年）</t>
  </si>
  <si>
    <t>单位：立方米</t>
  </si>
  <si>
    <t>用水总量</t>
  </si>
  <si>
    <t>重复用水量</t>
  </si>
  <si>
    <t>取水总量</t>
  </si>
  <si>
    <t>对外供水量</t>
  </si>
  <si>
    <r>
      <t>#</t>
    </r>
    <r>
      <rPr>
        <sz val="10"/>
        <rFont val="宋体"/>
        <family val="0"/>
      </rPr>
      <t>封闭系统内的循环水量</t>
    </r>
  </si>
  <si>
    <t>陆地地表水</t>
  </si>
  <si>
    <t>地下水</t>
  </si>
  <si>
    <t>自来水</t>
  </si>
  <si>
    <t>其他水</t>
  </si>
  <si>
    <t>总    计</t>
  </si>
  <si>
    <t xml:space="preserve">  第二产业</t>
  </si>
  <si>
    <t xml:space="preserve">    制造业</t>
  </si>
  <si>
    <r>
      <t xml:space="preserve">     </t>
    </r>
    <r>
      <rPr>
        <vertAlign val="superscript"/>
        <sz val="10"/>
        <rFont val="宋体"/>
        <family val="0"/>
      </rPr>
      <t>#</t>
    </r>
    <r>
      <rPr>
        <sz val="10"/>
        <rFont val="宋体"/>
        <family val="0"/>
      </rPr>
      <t>农副食品加工业</t>
    </r>
  </si>
  <si>
    <t xml:space="preserve">      食品制造业</t>
  </si>
  <si>
    <t xml:space="preserve">      酒、饮料和精制茶制造业</t>
  </si>
  <si>
    <t xml:space="preserve">      纺织服装、服饰业</t>
  </si>
  <si>
    <t xml:space="preserve">      家具制造业</t>
  </si>
  <si>
    <t xml:space="preserve">      造纸和纸制品业</t>
  </si>
  <si>
    <t xml:space="preserve">      印刷和记录媒介复制业</t>
  </si>
  <si>
    <t xml:space="preserve">      文教、工美、体育和娱乐用品制造业</t>
  </si>
  <si>
    <t xml:space="preserve">      化学原料和化学制品制造业</t>
  </si>
  <si>
    <t xml:space="preserve">      医药制造业</t>
  </si>
  <si>
    <t xml:space="preserve">      橡胶和塑料制品业</t>
  </si>
  <si>
    <t xml:space="preserve">      非金属矿物制品业</t>
  </si>
  <si>
    <t xml:space="preserve">      黑色金属冶炼和压延加工业</t>
  </si>
  <si>
    <t xml:space="preserve">      金属制品业</t>
  </si>
  <si>
    <t xml:space="preserve">      通用设备制造业</t>
  </si>
  <si>
    <t xml:space="preserve">      专用设备制造业</t>
  </si>
  <si>
    <t xml:space="preserve">      汽车制造业</t>
  </si>
  <si>
    <t xml:space="preserve">      电气机械和器材制造业</t>
  </si>
  <si>
    <t xml:space="preserve">      计算机、通信和其他电子设备制造业</t>
  </si>
  <si>
    <t xml:space="preserve">      仪器仪表制造业</t>
  </si>
  <si>
    <t xml:space="preserve">      废弃资源综合利用业</t>
  </si>
  <si>
    <t xml:space="preserve">    电力、燃气及水的生产和供应业</t>
  </si>
  <si>
    <t xml:space="preserve">      电力、热力的生产和供应业</t>
  </si>
  <si>
    <t xml:space="preserve">      燃气生产和供应业</t>
  </si>
  <si>
    <t xml:space="preserve">      水的生产和供应业</t>
  </si>
  <si>
    <t xml:space="preserve">    建筑业</t>
  </si>
  <si>
    <t xml:space="preserve">      房屋建筑业</t>
  </si>
  <si>
    <t xml:space="preserve">      土木工程建筑业</t>
  </si>
  <si>
    <t xml:space="preserve">      建筑装饰和其他建筑业</t>
  </si>
  <si>
    <r>
      <t xml:space="preserve"> </t>
    </r>
    <r>
      <rPr>
        <sz val="10"/>
        <rFont val="黑体"/>
        <family val="0"/>
      </rPr>
      <t xml:space="preserve"> 第三产业</t>
    </r>
  </si>
  <si>
    <t xml:space="preserve">    交通运输、仓储和邮政业</t>
  </si>
  <si>
    <r>
      <t xml:space="preserve">     </t>
    </r>
    <r>
      <rPr>
        <vertAlign val="superscript"/>
        <sz val="10"/>
        <rFont val="宋体"/>
        <family val="0"/>
      </rPr>
      <t>#</t>
    </r>
    <r>
      <rPr>
        <sz val="10"/>
        <rFont val="宋体"/>
        <family val="0"/>
      </rPr>
      <t>道路运输业</t>
    </r>
  </si>
  <si>
    <t xml:space="preserve">      装卸搬运和运输代理业</t>
  </si>
  <si>
    <t xml:space="preserve">    信息传输、软件和信息技术服务业</t>
  </si>
  <si>
    <r>
      <t xml:space="preserve">     </t>
    </r>
    <r>
      <rPr>
        <vertAlign val="superscript"/>
        <sz val="10"/>
        <rFont val="宋体"/>
        <family val="0"/>
      </rPr>
      <t>#</t>
    </r>
    <r>
      <rPr>
        <sz val="10"/>
        <rFont val="宋体"/>
        <family val="0"/>
      </rPr>
      <t>软件和信息技术服务业</t>
    </r>
  </si>
  <si>
    <t xml:space="preserve">    批发和零售业</t>
  </si>
  <si>
    <t xml:space="preserve">      货币金融服务</t>
  </si>
  <si>
    <t xml:space="preserve">      资本市场服务</t>
  </si>
  <si>
    <t xml:space="preserve">      保险业</t>
  </si>
  <si>
    <t xml:space="preserve">      其他金融业</t>
  </si>
  <si>
    <t xml:space="preserve">      租赁业</t>
  </si>
  <si>
    <t xml:space="preserve">    科学研究和技术服务业</t>
  </si>
  <si>
    <t xml:space="preserve">      科技推广和应用服务业</t>
  </si>
  <si>
    <r>
      <t xml:space="preserve">     </t>
    </r>
    <r>
      <rPr>
        <vertAlign val="superscript"/>
        <sz val="10"/>
        <rFont val="宋体"/>
        <family val="0"/>
      </rPr>
      <t>#</t>
    </r>
    <r>
      <rPr>
        <sz val="10"/>
        <rFont val="宋体"/>
        <family val="0"/>
      </rPr>
      <t>水利管理业</t>
    </r>
  </si>
  <si>
    <t>其     它</t>
  </si>
  <si>
    <t>育苗面积合计（公  顷）</t>
  </si>
  <si>
    <t xml:space="preserve">2-12 畜牧、水产生产  </t>
  </si>
  <si>
    <r>
      <t xml:space="preserve">2-12 </t>
    </r>
    <r>
      <rPr>
        <b/>
        <sz val="16"/>
        <rFont val="宋体"/>
        <family val="0"/>
      </rPr>
      <t>畜牧、水产生产</t>
    </r>
    <r>
      <rPr>
        <b/>
        <sz val="16"/>
        <rFont val="Times New Roman"/>
        <family val="1"/>
      </rPr>
      <t xml:space="preserve">    </t>
    </r>
  </si>
  <si>
    <t>项  目</t>
  </si>
  <si>
    <t>增长速度(%)</t>
  </si>
  <si>
    <t>畜禽存栏</t>
  </si>
  <si>
    <t xml:space="preserve">  肉  牛</t>
  </si>
  <si>
    <t xml:space="preserve">  奶  牛</t>
  </si>
  <si>
    <r>
      <t xml:space="preserve">    </t>
    </r>
    <r>
      <rPr>
        <vertAlign val="superscript"/>
        <sz val="10"/>
        <rFont val="宋体"/>
        <family val="0"/>
      </rPr>
      <t>#</t>
    </r>
    <r>
      <rPr>
        <sz val="10"/>
        <rFont val="宋体"/>
        <family val="0"/>
      </rPr>
      <t>成乳牛</t>
    </r>
  </si>
  <si>
    <t>4-5 建筑施工企业基本情况（2012年）</t>
  </si>
  <si>
    <t>4-5 建筑施工企业基本情况（2012年）</t>
  </si>
  <si>
    <t>建筑施工企业单位个数（个）</t>
  </si>
  <si>
    <t>建筑施工企业总产值（万元）</t>
  </si>
  <si>
    <t>主营业务收入（万元）</t>
  </si>
  <si>
    <t>建筑施工企业利润总额（万元）</t>
  </si>
  <si>
    <t>建筑施工企业房屋建筑面积（万平方米）</t>
  </si>
  <si>
    <t>施工面积</t>
  </si>
  <si>
    <t>竣工面积</t>
  </si>
  <si>
    <t xml:space="preserve">  按企业登记注册类型分</t>
  </si>
  <si>
    <t xml:space="preserve">    港、澳、台商投资企业</t>
  </si>
  <si>
    <t xml:space="preserve">  按隶属关系分</t>
  </si>
  <si>
    <t xml:space="preserve">    中  央</t>
  </si>
  <si>
    <t xml:space="preserve">    地  方</t>
  </si>
  <si>
    <t xml:space="preserve">  按行业分</t>
  </si>
  <si>
    <t xml:space="preserve">    房屋和土木工程建筑业</t>
  </si>
  <si>
    <t xml:space="preserve">    建筑安装业</t>
  </si>
  <si>
    <t xml:space="preserve">    建筑装饰业</t>
  </si>
  <si>
    <t xml:space="preserve">    其他建筑业</t>
  </si>
  <si>
    <t>***</t>
  </si>
  <si>
    <t>4-6 房地产企业开发情况</t>
  </si>
  <si>
    <t>4-6 房地产企业开发情况</t>
  </si>
  <si>
    <t xml:space="preserve"> 本年完成投资</t>
  </si>
  <si>
    <r>
      <t xml:space="preserve">  </t>
    </r>
    <r>
      <rPr>
        <vertAlign val="superscript"/>
        <sz val="10"/>
        <rFont val="宋体"/>
        <family val="0"/>
      </rPr>
      <t>#</t>
    </r>
    <r>
      <rPr>
        <sz val="10"/>
        <rFont val="宋体"/>
        <family val="0"/>
      </rPr>
      <t>基础设施投资</t>
    </r>
  </si>
  <si>
    <t xml:space="preserve">  按用途分</t>
  </si>
  <si>
    <t xml:space="preserve">    住    宅</t>
  </si>
  <si>
    <t xml:space="preserve">    写字楼（办公楼）</t>
  </si>
  <si>
    <r>
      <t xml:space="preserve">    </t>
    </r>
    <r>
      <rPr>
        <sz val="10"/>
        <rFont val="宋体"/>
        <family val="0"/>
      </rPr>
      <t>商业及服务业等经营性用房</t>
    </r>
  </si>
  <si>
    <t xml:space="preserve">    其     他</t>
  </si>
  <si>
    <t>房屋施工面积</t>
  </si>
  <si>
    <t>平方米</t>
  </si>
  <si>
    <r>
      <t xml:space="preserve">  #</t>
    </r>
    <r>
      <rPr>
        <sz val="10"/>
        <rFont val="宋体"/>
        <family val="0"/>
      </rPr>
      <t>新开工面积</t>
    </r>
  </si>
  <si>
    <t>房屋竣工面积</t>
  </si>
  <si>
    <r>
      <t xml:space="preserve">  #</t>
    </r>
    <r>
      <rPr>
        <sz val="10"/>
        <rFont val="宋体"/>
        <family val="0"/>
      </rPr>
      <t>不可销售面积</t>
    </r>
  </si>
  <si>
    <t>房屋出租面积</t>
  </si>
  <si>
    <t>商品房销售面积</t>
  </si>
  <si>
    <t xml:space="preserve">  现房销售面积</t>
  </si>
  <si>
    <t xml:space="preserve">  期房销售面积</t>
  </si>
  <si>
    <t>商品房销售额</t>
  </si>
  <si>
    <t xml:space="preserve">  现房销售额</t>
  </si>
  <si>
    <t xml:space="preserve">  期房销售额</t>
  </si>
  <si>
    <t>待售面积</t>
  </si>
  <si>
    <t>4-7 房地产业企业经营情况（2012年）</t>
  </si>
  <si>
    <t>4-7 房地产业企业经营情况（2012年）</t>
  </si>
  <si>
    <t>项      目</t>
  </si>
  <si>
    <t>企业单位个数（个）</t>
  </si>
  <si>
    <t>实收资本合计（万元）</t>
  </si>
  <si>
    <t>资产总计   （万元）</t>
  </si>
  <si>
    <t>主营业务收入（万元）</t>
  </si>
  <si>
    <t>利润总额（万元）</t>
  </si>
  <si>
    <t>年末从业人员（人）</t>
  </si>
  <si>
    <t>合    计</t>
  </si>
  <si>
    <t xml:space="preserve">  按企业登记注册类型分</t>
  </si>
  <si>
    <t xml:space="preserve">    内资企业</t>
  </si>
  <si>
    <r>
      <t xml:space="preserve">     </t>
    </r>
    <r>
      <rPr>
        <vertAlign val="superscript"/>
        <sz val="10"/>
        <rFont val="宋体"/>
        <family val="0"/>
      </rPr>
      <t>#</t>
    </r>
    <r>
      <rPr>
        <sz val="10"/>
        <rFont val="宋体"/>
        <family val="0"/>
      </rPr>
      <t>国有企业</t>
    </r>
  </si>
  <si>
    <t>***</t>
  </si>
  <si>
    <t xml:space="preserve">      集体企业</t>
  </si>
  <si>
    <t xml:space="preserve">      股份合作企业</t>
  </si>
  <si>
    <t xml:space="preserve">      股份有限公司</t>
  </si>
  <si>
    <t xml:space="preserve">      有限责任公司</t>
  </si>
  <si>
    <t xml:space="preserve">      其他企业</t>
  </si>
  <si>
    <t xml:space="preserve">    港澳台商投资企业</t>
  </si>
  <si>
    <t>1</t>
  </si>
  <si>
    <t xml:space="preserve">    外商投资企业</t>
  </si>
  <si>
    <t xml:space="preserve">  按隶属关系分</t>
  </si>
  <si>
    <t xml:space="preserve">    中  央</t>
  </si>
  <si>
    <t xml:space="preserve">    地  方</t>
  </si>
  <si>
    <t xml:space="preserve">  按资质等级分</t>
  </si>
  <si>
    <t xml:space="preserve">    一  级</t>
  </si>
  <si>
    <t xml:space="preserve">    二  级</t>
  </si>
  <si>
    <t xml:space="preserve">    三  级</t>
  </si>
  <si>
    <t xml:space="preserve">    四  级</t>
  </si>
  <si>
    <t xml:space="preserve">    暂  定</t>
  </si>
  <si>
    <t xml:space="preserve">  按营业状况分</t>
  </si>
  <si>
    <t xml:space="preserve">    营  业</t>
  </si>
  <si>
    <t xml:space="preserve">    停  业</t>
  </si>
  <si>
    <t xml:space="preserve">    筹  建</t>
  </si>
  <si>
    <t xml:space="preserve">    当年关闭</t>
  </si>
  <si>
    <t xml:space="preserve">    当年破产</t>
  </si>
  <si>
    <t>5-1 社会消费品零售总额（2005-2012年）</t>
  </si>
  <si>
    <t>5-1 社会消费品零售总额（2005-2012年）</t>
  </si>
  <si>
    <t>单位：万元</t>
  </si>
  <si>
    <t>项    目</t>
  </si>
  <si>
    <t>2005年</t>
  </si>
  <si>
    <t>2006年</t>
  </si>
  <si>
    <t>社会消费品零售总额</t>
  </si>
  <si>
    <t>分项合计</t>
  </si>
  <si>
    <t xml:space="preserve">  按行业分</t>
  </si>
  <si>
    <t>　  批发和零售业</t>
  </si>
  <si>
    <t>　  餐饮业</t>
  </si>
  <si>
    <t>　  住宿业</t>
  </si>
  <si>
    <t>　  其他行业</t>
  </si>
  <si>
    <t>注：1.“社会消费品零售总额”2005-2012年数据为北京市统计局反馈数据，其中：2005—2007年社会消费品零售总额数据根据第二次经济普查进行了修订，2008年数据为第二次经济普查数据。 2005—2010年数据是按法人在地原则核算,2011-2012年数据是按产业在地原则核算。</t>
  </si>
  <si>
    <t xml:space="preserve">    2. 本表中按行业分项下的批发和零售业、餐饮业、住宿业和其他行业相加等于“分项合计”数据，该行2005-2012年数据为怀柔区当年上报数据，2005-2007年数据没有根据第二次经济普查进行修订，2008年数据不是第二次经济普查数据。其中：2005年-2006年数据为含连锁口径；2007年-2010年数据为法人口径；2011-2012年数据为产业在地口径。2005年住宿业零售额核算在其他行业零售额中。</t>
  </si>
  <si>
    <t>5-2 社会消费品零售总额（2012年）</t>
  </si>
  <si>
    <t>5-2 社会消费品零售总额（2012年）</t>
  </si>
  <si>
    <t>单位：万元</t>
  </si>
  <si>
    <t>项    目</t>
  </si>
  <si>
    <t>社会消费品  零售总额</t>
  </si>
  <si>
    <t>限额以上单位</t>
  </si>
  <si>
    <t>限额以下企业</t>
  </si>
  <si>
    <t>市场外        个体经营户</t>
  </si>
  <si>
    <t>商品交易市场</t>
  </si>
  <si>
    <t>其  他</t>
  </si>
  <si>
    <t>社会消费品零售总额</t>
  </si>
  <si>
    <t xml:space="preserve">  按行业分</t>
  </si>
  <si>
    <t>　  批发和零售业</t>
  </si>
  <si>
    <t>　  餐饮业</t>
  </si>
  <si>
    <t>　  住宿业</t>
  </si>
  <si>
    <t>　  其他行业</t>
  </si>
  <si>
    <t>5-3 限额以上服务业资产负债情况（执行企业会计制度单位）（2012年）</t>
  </si>
  <si>
    <t>5-3 限额以上服务业资产负债情况（执行企业会计制度单位）（2012年）</t>
  </si>
  <si>
    <t>项目</t>
  </si>
  <si>
    <t>单位数   (个)</t>
  </si>
  <si>
    <t>固定资产合计</t>
  </si>
  <si>
    <t>固定资产原价</t>
  </si>
  <si>
    <t>所有者权益  合     计</t>
  </si>
  <si>
    <t>单位数(个)</t>
  </si>
  <si>
    <r>
      <t>#</t>
    </r>
    <r>
      <rPr>
        <sz val="10"/>
        <color indexed="8"/>
        <rFont val="宋体"/>
        <family val="0"/>
      </rPr>
      <t>流动资产   合    计</t>
    </r>
  </si>
  <si>
    <r>
      <t>#</t>
    </r>
    <r>
      <rPr>
        <sz val="10"/>
        <color indexed="8"/>
        <rFont val="宋体"/>
        <family val="0"/>
      </rPr>
      <t>流动负债     合    计</t>
    </r>
  </si>
  <si>
    <r>
      <t>#</t>
    </r>
    <r>
      <rPr>
        <sz val="10"/>
        <color indexed="8"/>
        <rFont val="宋体"/>
        <family val="0"/>
      </rPr>
      <t>实收资本</t>
    </r>
  </si>
  <si>
    <r>
      <t>#</t>
    </r>
    <r>
      <rPr>
        <sz val="10"/>
        <color indexed="8"/>
        <rFont val="宋体"/>
        <family val="0"/>
      </rPr>
      <t>应收账款   （净额）</t>
    </r>
  </si>
  <si>
    <r>
      <t>#</t>
    </r>
    <r>
      <rPr>
        <sz val="10"/>
        <color indexed="8"/>
        <rFont val="宋体"/>
        <family val="0"/>
      </rPr>
      <t>应付账款</t>
    </r>
  </si>
  <si>
    <t>合    计</t>
  </si>
  <si>
    <t>合计</t>
  </si>
  <si>
    <t xml:space="preserve">    按行业中类分</t>
  </si>
  <si>
    <t>一、按行业分（分到中类）</t>
  </si>
  <si>
    <r>
      <t xml:space="preserve">    </t>
    </r>
    <r>
      <rPr>
        <sz val="10"/>
        <color indexed="8"/>
        <rFont val="黑体"/>
        <family val="2"/>
      </rPr>
      <t xml:space="preserve">    </t>
    </r>
    <r>
      <rPr>
        <vertAlign val="superscript"/>
        <sz val="10"/>
        <color indexed="8"/>
        <rFont val="黑体"/>
        <family val="2"/>
      </rPr>
      <t>#</t>
    </r>
    <r>
      <rPr>
        <sz val="10"/>
        <color indexed="8"/>
        <rFont val="黑体"/>
        <family val="2"/>
      </rPr>
      <t>道路运输业</t>
    </r>
  </si>
  <si>
    <t>道路运输业</t>
  </si>
  <si>
    <r>
      <t xml:space="preserve">       </t>
    </r>
    <r>
      <rPr>
        <vertAlign val="superscript"/>
        <sz val="10"/>
        <color indexed="8"/>
        <rFont val="宋体"/>
        <family val="0"/>
      </rPr>
      <t>#</t>
    </r>
    <r>
      <rPr>
        <sz val="10"/>
        <color indexed="8"/>
        <rFont val="宋体"/>
        <family val="0"/>
      </rPr>
      <t>道路货物运输</t>
    </r>
  </si>
  <si>
    <t>道路货物运输</t>
  </si>
  <si>
    <r>
      <t xml:space="preserve">    </t>
    </r>
    <r>
      <rPr>
        <sz val="10"/>
        <color indexed="8"/>
        <rFont val="黑体"/>
        <family val="2"/>
      </rPr>
      <t xml:space="preserve">    </t>
    </r>
    <r>
      <rPr>
        <sz val="10"/>
        <color indexed="8"/>
        <rFont val="黑体"/>
        <family val="2"/>
      </rPr>
      <t>装卸搬运和运输代理业</t>
    </r>
  </si>
  <si>
    <t>装卸搬运和运输代理业</t>
  </si>
  <si>
    <t>***</t>
  </si>
  <si>
    <r>
      <t xml:space="preserve">    </t>
    </r>
    <r>
      <rPr>
        <sz val="10"/>
        <color indexed="8"/>
        <rFont val="黑体"/>
        <family val="2"/>
      </rPr>
      <t xml:space="preserve">    </t>
    </r>
    <r>
      <rPr>
        <sz val="10"/>
        <color indexed="8"/>
        <rFont val="黑体"/>
        <family val="2"/>
      </rPr>
      <t xml:space="preserve">仓储业 </t>
    </r>
  </si>
  <si>
    <t xml:space="preserve">仓储业 </t>
  </si>
  <si>
    <r>
      <t xml:space="preserve">    </t>
    </r>
    <r>
      <rPr>
        <sz val="10"/>
        <color indexed="8"/>
        <rFont val="黑体"/>
        <family val="2"/>
      </rPr>
      <t xml:space="preserve">    </t>
    </r>
    <r>
      <rPr>
        <sz val="10"/>
        <color indexed="8"/>
        <rFont val="黑体"/>
        <family val="2"/>
      </rPr>
      <t>软件和信息技术服务业</t>
    </r>
  </si>
  <si>
    <t>软件和信息技术服务业</t>
  </si>
  <si>
    <r>
      <t xml:space="preserve">    </t>
    </r>
    <r>
      <rPr>
        <sz val="10"/>
        <color indexed="8"/>
        <rFont val="黑体"/>
        <family val="2"/>
      </rPr>
      <t xml:space="preserve">    </t>
    </r>
    <r>
      <rPr>
        <sz val="10"/>
        <color indexed="8"/>
        <rFont val="黑体"/>
        <family val="2"/>
      </rPr>
      <t>房地产业</t>
    </r>
  </si>
  <si>
    <t>房地产业</t>
  </si>
  <si>
    <r>
      <t xml:space="preserve">       </t>
    </r>
    <r>
      <rPr>
        <vertAlign val="superscript"/>
        <sz val="10"/>
        <color indexed="8"/>
        <rFont val="宋体"/>
        <family val="0"/>
      </rPr>
      <t>#</t>
    </r>
    <r>
      <rPr>
        <sz val="10"/>
        <color indexed="8"/>
        <rFont val="宋体"/>
        <family val="0"/>
      </rPr>
      <t>物业管理</t>
    </r>
  </si>
  <si>
    <t>物业管理</t>
  </si>
  <si>
    <t xml:space="preserve">        房地产中介服务</t>
  </si>
  <si>
    <t>房地产中介服务</t>
  </si>
  <si>
    <r>
      <t xml:space="preserve">    </t>
    </r>
    <r>
      <rPr>
        <sz val="10"/>
        <color indexed="8"/>
        <rFont val="黑体"/>
        <family val="2"/>
      </rPr>
      <t xml:space="preserve">    </t>
    </r>
    <r>
      <rPr>
        <sz val="10"/>
        <color indexed="8"/>
        <rFont val="黑体"/>
        <family val="2"/>
      </rPr>
      <t>租赁业</t>
    </r>
  </si>
  <si>
    <t>租赁业</t>
  </si>
  <si>
    <r>
      <t xml:space="preserve">    </t>
    </r>
    <r>
      <rPr>
        <sz val="10"/>
        <color indexed="8"/>
        <rFont val="黑体"/>
        <family val="2"/>
      </rPr>
      <t xml:space="preserve">    </t>
    </r>
    <r>
      <rPr>
        <sz val="10"/>
        <color indexed="8"/>
        <rFont val="黑体"/>
        <family val="2"/>
      </rPr>
      <t>商务服务业</t>
    </r>
  </si>
  <si>
    <t>商务服务业</t>
  </si>
  <si>
    <r>
      <t xml:space="preserve">       </t>
    </r>
    <r>
      <rPr>
        <vertAlign val="superscript"/>
        <sz val="10"/>
        <color indexed="8"/>
        <rFont val="宋体"/>
        <family val="0"/>
      </rPr>
      <t>#</t>
    </r>
    <r>
      <rPr>
        <sz val="10"/>
        <color indexed="8"/>
        <rFont val="宋体"/>
        <family val="0"/>
      </rPr>
      <t>旅行社及相关服务</t>
    </r>
  </si>
  <si>
    <t>旅行社及相关服务</t>
  </si>
  <si>
    <t xml:space="preserve">        其他商务服务业</t>
  </si>
  <si>
    <t>其他商务服务业</t>
  </si>
  <si>
    <r>
      <t xml:space="preserve">    </t>
    </r>
    <r>
      <rPr>
        <sz val="10"/>
        <color indexed="8"/>
        <rFont val="黑体"/>
        <family val="2"/>
      </rPr>
      <t xml:space="preserve">    </t>
    </r>
    <r>
      <rPr>
        <sz val="10"/>
        <color indexed="8"/>
        <rFont val="黑体"/>
        <family val="2"/>
      </rPr>
      <t>专业技术服务业</t>
    </r>
  </si>
  <si>
    <t>专业技术服务业</t>
  </si>
  <si>
    <r>
      <t xml:space="preserve">      </t>
    </r>
    <r>
      <rPr>
        <vertAlign val="superscript"/>
        <sz val="10"/>
        <color indexed="8"/>
        <rFont val="宋体"/>
        <family val="0"/>
      </rPr>
      <t>#</t>
    </r>
    <r>
      <rPr>
        <sz val="10"/>
        <color indexed="8"/>
        <rFont val="宋体"/>
        <family val="0"/>
      </rPr>
      <t>工程技术</t>
    </r>
  </si>
  <si>
    <t>工程技术</t>
  </si>
  <si>
    <r>
      <t xml:space="preserve">    </t>
    </r>
    <r>
      <rPr>
        <sz val="10"/>
        <color indexed="8"/>
        <rFont val="黑体"/>
        <family val="2"/>
      </rPr>
      <t xml:space="preserve">    </t>
    </r>
    <r>
      <rPr>
        <sz val="10"/>
        <color indexed="8"/>
        <rFont val="黑体"/>
        <family val="2"/>
      </rPr>
      <t>科技推广和应用服务业</t>
    </r>
  </si>
  <si>
    <t>科技推广和应用服务业</t>
  </si>
  <si>
    <r>
      <t xml:space="preserve">    </t>
    </r>
    <r>
      <rPr>
        <sz val="10"/>
        <color indexed="8"/>
        <rFont val="黑体"/>
        <family val="2"/>
      </rPr>
      <t xml:space="preserve">    </t>
    </r>
    <r>
      <rPr>
        <sz val="10"/>
        <color indexed="8"/>
        <rFont val="黑体"/>
        <family val="2"/>
      </rPr>
      <t>公共设施管理业</t>
    </r>
  </si>
  <si>
    <t>公共设施管理业</t>
  </si>
  <si>
    <r>
      <t xml:space="preserve">       </t>
    </r>
    <r>
      <rPr>
        <vertAlign val="superscript"/>
        <sz val="10"/>
        <color indexed="8"/>
        <rFont val="宋体"/>
        <family val="0"/>
      </rPr>
      <t>#</t>
    </r>
    <r>
      <rPr>
        <sz val="10"/>
        <color indexed="8"/>
        <rFont val="宋体"/>
        <family val="0"/>
      </rPr>
      <t>公园和游览景区管理</t>
    </r>
  </si>
  <si>
    <t>公园和游览景区管理</t>
  </si>
  <si>
    <r>
      <t xml:space="preserve">   </t>
    </r>
    <r>
      <rPr>
        <sz val="10"/>
        <color indexed="8"/>
        <rFont val="黑体"/>
        <family val="2"/>
      </rPr>
      <t xml:space="preserve">    </t>
    </r>
    <r>
      <rPr>
        <sz val="10"/>
        <color indexed="8"/>
        <rFont val="黑体"/>
        <family val="2"/>
      </rPr>
      <t xml:space="preserve"> 居民服务业</t>
    </r>
  </si>
  <si>
    <t>居民服务业</t>
  </si>
  <si>
    <r>
      <t xml:space="preserve">   </t>
    </r>
    <r>
      <rPr>
        <sz val="10"/>
        <color indexed="8"/>
        <rFont val="黑体"/>
        <family val="2"/>
      </rPr>
      <t xml:space="preserve">    </t>
    </r>
    <r>
      <rPr>
        <sz val="10"/>
        <color indexed="8"/>
        <rFont val="黑体"/>
        <family val="2"/>
      </rPr>
      <t xml:space="preserve"> 机动车、电子产品和日用产品修理业</t>
    </r>
  </si>
  <si>
    <t>机动车、电子产品和日用产品修理业</t>
  </si>
  <si>
    <r>
      <t xml:space="preserve">   </t>
    </r>
    <r>
      <rPr>
        <sz val="10"/>
        <color indexed="8"/>
        <rFont val="黑体"/>
        <family val="2"/>
      </rPr>
      <t xml:space="preserve">    </t>
    </r>
    <r>
      <rPr>
        <sz val="10"/>
        <color indexed="8"/>
        <rFont val="黑体"/>
        <family val="2"/>
      </rPr>
      <t xml:space="preserve"> 教  育</t>
    </r>
  </si>
  <si>
    <t>教育</t>
  </si>
  <si>
    <r>
      <t xml:space="preserve">    </t>
    </r>
    <r>
      <rPr>
        <sz val="10"/>
        <color indexed="8"/>
        <rFont val="黑体"/>
        <family val="2"/>
      </rPr>
      <t xml:space="preserve">    </t>
    </r>
    <r>
      <rPr>
        <sz val="10"/>
        <color indexed="8"/>
        <rFont val="黑体"/>
        <family val="2"/>
      </rPr>
      <t>新闻和出版业</t>
    </r>
  </si>
  <si>
    <t>新闻和出版业</t>
  </si>
  <si>
    <r>
      <t xml:space="preserve">    </t>
    </r>
    <r>
      <rPr>
        <sz val="10"/>
        <color indexed="8"/>
        <rFont val="黑体"/>
        <family val="2"/>
      </rPr>
      <t xml:space="preserve">    </t>
    </r>
    <r>
      <rPr>
        <sz val="10"/>
        <color indexed="8"/>
        <rFont val="黑体"/>
        <family val="2"/>
      </rPr>
      <t>广播、电视、电影和影视录音制作业</t>
    </r>
  </si>
  <si>
    <t>广播、电视、电影和影视录音制作业</t>
  </si>
  <si>
    <r>
      <t xml:space="preserve">      </t>
    </r>
    <r>
      <rPr>
        <vertAlign val="superscript"/>
        <sz val="10"/>
        <color indexed="8"/>
        <rFont val="宋体"/>
        <family val="0"/>
      </rPr>
      <t>#</t>
    </r>
    <r>
      <rPr>
        <sz val="10"/>
        <color indexed="8"/>
        <rFont val="宋体"/>
        <family val="0"/>
      </rPr>
      <t>电影和影视节目制作</t>
    </r>
  </si>
  <si>
    <r>
      <t xml:space="preserve">    </t>
    </r>
    <r>
      <rPr>
        <sz val="10"/>
        <color indexed="8"/>
        <rFont val="黑体"/>
        <family val="2"/>
      </rPr>
      <t xml:space="preserve">    </t>
    </r>
    <r>
      <rPr>
        <sz val="10"/>
        <color indexed="8"/>
        <rFont val="黑体"/>
        <family val="2"/>
      </rPr>
      <t>体  育</t>
    </r>
  </si>
  <si>
    <t>体育</t>
  </si>
  <si>
    <r>
      <t xml:space="preserve">      </t>
    </r>
    <r>
      <rPr>
        <vertAlign val="superscript"/>
        <sz val="10"/>
        <color indexed="8"/>
        <rFont val="宋体"/>
        <family val="0"/>
      </rPr>
      <t>#</t>
    </r>
    <r>
      <rPr>
        <sz val="10"/>
        <color indexed="8"/>
        <rFont val="宋体"/>
        <family val="0"/>
      </rPr>
      <t>休闲健身活动</t>
    </r>
  </si>
  <si>
    <t>休闲健身活动</t>
  </si>
  <si>
    <t xml:space="preserve">    按登记注册类型分</t>
  </si>
  <si>
    <t>二、按登记注册类型分</t>
  </si>
  <si>
    <t xml:space="preserve">    内资企业</t>
  </si>
  <si>
    <t>内资企业</t>
  </si>
  <si>
    <r>
      <t xml:space="preserve">     </t>
    </r>
    <r>
      <rPr>
        <vertAlign val="superscript"/>
        <sz val="10"/>
        <color indexed="8"/>
        <rFont val="宋体"/>
        <family val="0"/>
      </rPr>
      <t>#</t>
    </r>
    <r>
      <rPr>
        <sz val="10"/>
        <color indexed="8"/>
        <rFont val="宋体"/>
        <family val="0"/>
      </rPr>
      <t>国有企业</t>
    </r>
  </si>
  <si>
    <t xml:space="preserve">    国有企业</t>
  </si>
  <si>
    <t xml:space="preserve">      集体企业</t>
  </si>
  <si>
    <t xml:space="preserve">    集体企业</t>
  </si>
  <si>
    <t xml:space="preserve">      有限责任公司</t>
  </si>
  <si>
    <t xml:space="preserve">    有限责任公司</t>
  </si>
  <si>
    <t xml:space="preserve">      股份有限公司</t>
  </si>
  <si>
    <t xml:space="preserve">    股份有限公司</t>
  </si>
  <si>
    <t xml:space="preserve">      私营企业</t>
  </si>
  <si>
    <t xml:space="preserve">    私营企业</t>
  </si>
  <si>
    <t xml:space="preserve">    港、澳、台商投资企业</t>
  </si>
  <si>
    <t>港、澳、台商投资企业</t>
  </si>
  <si>
    <t xml:space="preserve">    外商投资企业</t>
  </si>
  <si>
    <t>单位</t>
  </si>
  <si>
    <t>2005年</t>
  </si>
  <si>
    <t>2006年</t>
  </si>
  <si>
    <t>2007年</t>
  </si>
  <si>
    <t>2008年</t>
  </si>
  <si>
    <t>户籍人口</t>
  </si>
  <si>
    <t>万人</t>
  </si>
  <si>
    <r>
      <t>万人</t>
    </r>
    <r>
      <rPr>
        <sz val="10"/>
        <rFont val="Times New Roman"/>
        <family val="1"/>
      </rPr>
      <t xml:space="preserve"> </t>
    </r>
  </si>
  <si>
    <r>
      <t>亿元</t>
    </r>
    <r>
      <rPr>
        <sz val="10"/>
        <rFont val="Times New Roman"/>
        <family val="1"/>
      </rPr>
      <t xml:space="preserve"> </t>
    </r>
  </si>
  <si>
    <t>地方财政支出</t>
  </si>
  <si>
    <r>
      <t>元</t>
    </r>
    <r>
      <rPr>
        <sz val="10"/>
        <rFont val="Times New Roman"/>
        <family val="1"/>
      </rPr>
      <t xml:space="preserve"> </t>
    </r>
  </si>
  <si>
    <t>农村居民人均生活消费支出</t>
  </si>
  <si>
    <t>小学在校学生数</t>
  </si>
  <si>
    <t>张</t>
  </si>
  <si>
    <t>项    目</t>
  </si>
  <si>
    <t>单位</t>
  </si>
  <si>
    <t>2012年</t>
  </si>
  <si>
    <t>2011年</t>
  </si>
  <si>
    <t>增长速度（%）</t>
  </si>
  <si>
    <t>户数及人口</t>
  </si>
  <si>
    <t xml:space="preserve">  总户数</t>
  </si>
  <si>
    <t>户</t>
  </si>
  <si>
    <t xml:space="preserve">  常住人口</t>
  </si>
  <si>
    <t xml:space="preserve">  户籍人口</t>
  </si>
  <si>
    <t>人</t>
  </si>
  <si>
    <t>地区生产总值</t>
  </si>
  <si>
    <t>万元</t>
  </si>
  <si>
    <t xml:space="preserve">  第一产业</t>
  </si>
  <si>
    <t>万元</t>
  </si>
  <si>
    <t>　第二产业</t>
  </si>
  <si>
    <t>　第三产业</t>
  </si>
  <si>
    <t>地区生产总值构成</t>
  </si>
  <si>
    <t>%</t>
  </si>
  <si>
    <t xml:space="preserve">  第一产业</t>
  </si>
  <si>
    <t>　第三产业</t>
  </si>
  <si>
    <t>财  政</t>
  </si>
  <si>
    <t xml:space="preserve">  地方公共财政预算收入</t>
  </si>
  <si>
    <r>
      <t xml:space="preserve">    </t>
    </r>
    <r>
      <rPr>
        <vertAlign val="superscript"/>
        <sz val="10"/>
        <rFont val="宋体"/>
        <family val="0"/>
      </rPr>
      <t>#</t>
    </r>
    <r>
      <rPr>
        <sz val="10"/>
        <rFont val="宋体"/>
        <family val="0"/>
      </rPr>
      <t>各项税收</t>
    </r>
  </si>
  <si>
    <r>
      <t xml:space="preserve">       </t>
    </r>
    <r>
      <rPr>
        <vertAlign val="superscript"/>
        <sz val="10"/>
        <rFont val="宋体"/>
        <family val="0"/>
      </rPr>
      <t>#</t>
    </r>
    <r>
      <rPr>
        <sz val="10"/>
        <rFont val="宋体"/>
        <family val="0"/>
      </rPr>
      <t xml:space="preserve">增值税    </t>
    </r>
  </si>
  <si>
    <t xml:space="preserve">        企业所得税</t>
  </si>
  <si>
    <t xml:space="preserve">  地方公共财政预算支出</t>
  </si>
  <si>
    <t>职工工资</t>
  </si>
  <si>
    <t xml:space="preserve">  城镇单位在岗职工工资总额</t>
  </si>
  <si>
    <t xml:space="preserve">  城镇单位在岗职工平均工资</t>
  </si>
  <si>
    <t>元</t>
  </si>
  <si>
    <t>农业及农村经济</t>
  </si>
  <si>
    <t>1-2 续表1</t>
  </si>
  <si>
    <t>项    目</t>
  </si>
  <si>
    <t>2012年</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</si>
</sst>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_);[Red]\(0\)"/>
    <numFmt numFmtId="179" formatCode="0.00_);[Red]\(0.00\)"/>
    <numFmt numFmtId="180" formatCode="0_ "/>
    <numFmt numFmtId="181" formatCode="0.0"/>
    <numFmt numFmtId="182" formatCode="0.00_ "/>
    <numFmt numFmtId="183" formatCode="0.0000_ "/>
    <numFmt numFmtId="184" formatCode="0.000_ "/>
    <numFmt numFmtId="185" formatCode="0;[Red]0"/>
    <numFmt numFmtId="186" formatCode="0_);\(0\)"/>
    <numFmt numFmtId="187" formatCode="0.0_);\(0.0\)"/>
    <numFmt numFmtId="188" formatCode="0.0000000000"/>
    <numFmt numFmtId="189" formatCode="0.000000_ "/>
    <numFmt numFmtId="190" formatCode="0.00;[Red]0.00"/>
    <numFmt numFmtId="191" formatCode="0.00_ ;\-0.00;;"/>
    <numFmt numFmtId="192" formatCode="0_ ;\-0;;"/>
    <numFmt numFmtId="193" formatCode="#0.0"/>
    <numFmt numFmtId="194" formatCode="0.00000_ "/>
    <numFmt numFmtId="195" formatCode="0.0%"/>
  </numFmts>
  <fonts count="57">
    <font>
      <sz val="12"/>
      <name val="宋体"/>
      <family val="0"/>
    </font>
    <font>
      <sz val="9"/>
      <name val="宋体"/>
      <family val="0"/>
    </font>
    <font>
      <sz val="12"/>
      <name val="Times New Roman"/>
      <family val="1"/>
    </font>
    <font>
      <sz val="10"/>
      <name val="宋体"/>
      <family val="0"/>
    </font>
    <font>
      <sz val="10"/>
      <name val="Times New Roman"/>
      <family val="1"/>
    </font>
    <font>
      <b/>
      <sz val="12"/>
      <name val="Times New Roman"/>
      <family val="1"/>
    </font>
    <font>
      <vertAlign val="superscript"/>
      <sz val="10"/>
      <name val="Times New Roman"/>
      <family val="1"/>
    </font>
    <font>
      <sz val="10"/>
      <name val="楷体_GB2312"/>
      <family val="3"/>
    </font>
    <font>
      <sz val="9"/>
      <name val="楷体_GB2312"/>
      <family val="3"/>
    </font>
    <font>
      <sz val="9"/>
      <name val="Times New Roman"/>
      <family val="1"/>
    </font>
    <font>
      <sz val="11"/>
      <color indexed="8"/>
      <name val="Times New Roman"/>
      <family val="1"/>
    </font>
    <font>
      <b/>
      <sz val="16"/>
      <name val="宋体"/>
      <family val="0"/>
    </font>
    <font>
      <sz val="10"/>
      <name val="黑体"/>
      <family val="0"/>
    </font>
    <font>
      <vertAlign val="superscript"/>
      <sz val="10"/>
      <name val="宋体"/>
      <family val="0"/>
    </font>
    <font>
      <sz val="10"/>
      <name val="Arial"/>
      <family val="2"/>
    </font>
    <font>
      <b/>
      <sz val="12"/>
      <name val="宋体"/>
      <family val="0"/>
    </font>
    <font>
      <b/>
      <sz val="10"/>
      <name val="宋体"/>
      <family val="0"/>
    </font>
    <font>
      <sz val="15"/>
      <name val="仿宋_GB2312"/>
      <family val="3"/>
    </font>
    <font>
      <sz val="10"/>
      <color indexed="8"/>
      <name val="宋体"/>
      <family val="0"/>
    </font>
    <font>
      <sz val="11"/>
      <color indexed="8"/>
      <name val="宋体"/>
      <family val="0"/>
    </font>
    <font>
      <b/>
      <sz val="16"/>
      <color indexed="8"/>
      <name val="Times New Roman"/>
      <family val="1"/>
    </font>
    <font>
      <b/>
      <sz val="16"/>
      <color indexed="8"/>
      <name val="宋体"/>
      <family val="0"/>
    </font>
    <font>
      <b/>
      <sz val="10"/>
      <color indexed="8"/>
      <name val="宋体"/>
      <family val="0"/>
    </font>
    <font>
      <sz val="12"/>
      <color indexed="8"/>
      <name val="宋体"/>
      <family val="0"/>
    </font>
    <font>
      <vertAlign val="superscript"/>
      <sz val="10"/>
      <color indexed="8"/>
      <name val="宋体"/>
      <family val="0"/>
    </font>
    <font>
      <b/>
      <sz val="16"/>
      <name val="Times New Roman"/>
      <family val="1"/>
    </font>
    <font>
      <sz val="9"/>
      <name val="仿宋_GB2312"/>
      <family val="3"/>
    </font>
    <font>
      <b/>
      <sz val="18"/>
      <name val="宋体"/>
      <family val="0"/>
    </font>
    <font>
      <u val="single"/>
      <sz val="10"/>
      <name val="宋体"/>
      <family val="0"/>
    </font>
    <font>
      <b/>
      <sz val="16"/>
      <name val="Arial"/>
      <family val="2"/>
    </font>
    <font>
      <sz val="9"/>
      <color indexed="8"/>
      <name val="宋体"/>
      <family val="0"/>
    </font>
    <font>
      <sz val="10"/>
      <color indexed="8"/>
      <name val="黑体"/>
      <family val="0"/>
    </font>
    <font>
      <b/>
      <sz val="10"/>
      <name val="Arial"/>
      <family val="2"/>
    </font>
    <font>
      <b/>
      <sz val="18"/>
      <name val="Arial"/>
      <family val="2"/>
    </font>
    <font>
      <sz val="10"/>
      <name val="汉仪报宋简"/>
      <family val="0"/>
    </font>
    <font>
      <b/>
      <sz val="15"/>
      <color indexed="8"/>
      <name val="黑体"/>
      <family val="2"/>
    </font>
    <font>
      <vertAlign val="superscript"/>
      <sz val="10"/>
      <color indexed="8"/>
      <name val="黑体"/>
      <family val="2"/>
    </font>
    <font>
      <b/>
      <sz val="15"/>
      <name val="黑体"/>
      <family val="2"/>
    </font>
    <font>
      <sz val="9"/>
      <color indexed="8"/>
      <name val="黑体"/>
      <family val="2"/>
    </font>
    <font>
      <b/>
      <sz val="9"/>
      <color indexed="8"/>
      <name val="宋体"/>
      <family val="0"/>
    </font>
    <font>
      <vertAlign val="superscript"/>
      <sz val="9"/>
      <color indexed="8"/>
      <name val="黑体"/>
      <family val="2"/>
    </font>
    <font>
      <vertAlign val="superscript"/>
      <sz val="9"/>
      <color indexed="8"/>
      <name val="宋体"/>
      <family val="0"/>
    </font>
    <font>
      <b/>
      <sz val="16"/>
      <color indexed="8"/>
      <name val="黑体"/>
      <family val="2"/>
    </font>
    <font>
      <sz val="18"/>
      <name val="Arial"/>
      <family val="2"/>
    </font>
    <font>
      <b/>
      <sz val="14"/>
      <color indexed="8"/>
      <name val="宋体"/>
      <family val="0"/>
    </font>
    <font>
      <sz val="10"/>
      <color indexed="8"/>
      <name val="楷体_GB2312"/>
      <family val="3"/>
    </font>
    <font>
      <b/>
      <sz val="9"/>
      <name val="宋体"/>
      <family val="0"/>
    </font>
    <font>
      <sz val="11"/>
      <name val="Arial"/>
      <family val="2"/>
    </font>
    <font>
      <vertAlign val="subscript"/>
      <sz val="10"/>
      <color indexed="8"/>
      <name val="宋体"/>
      <family val="0"/>
    </font>
    <font>
      <sz val="9"/>
      <name val="Arial"/>
      <family val="2"/>
    </font>
    <font>
      <b/>
      <sz val="16"/>
      <name val="黑体"/>
      <family val="0"/>
    </font>
    <font>
      <b/>
      <sz val="12"/>
      <color indexed="10"/>
      <name val="黑体"/>
      <family val="0"/>
    </font>
    <font>
      <sz val="12"/>
      <color indexed="10"/>
      <name val="黑体"/>
      <family val="0"/>
    </font>
    <font>
      <sz val="12"/>
      <color indexed="10"/>
      <name val="宋体"/>
      <family val="0"/>
    </font>
    <font>
      <sz val="12"/>
      <name val="黑体"/>
      <family val="0"/>
    </font>
    <font>
      <sz val="11"/>
      <name val="宋体"/>
      <family val="0"/>
    </font>
    <font>
      <b/>
      <sz val="8"/>
      <name val="宋体"/>
      <family val="2"/>
    </font>
  </fonts>
  <fills count="6">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9"/>
        <bgColor indexed="64"/>
      </patternFill>
    </fill>
  </fills>
  <borders count="145">
    <border>
      <left/>
      <right/>
      <top/>
      <bottom/>
      <diagonal/>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medium"/>
    </border>
    <border>
      <left>
        <color indexed="63"/>
      </left>
      <right style="thin"/>
      <top style="medium"/>
      <bottom style="thin"/>
    </border>
    <border>
      <left style="thin"/>
      <right style="thin"/>
      <top style="thin"/>
      <bottom style="thin"/>
    </border>
    <border>
      <left style="thin"/>
      <right>
        <color indexed="63"/>
      </right>
      <top style="thin"/>
      <bottom style="thin"/>
    </border>
    <border>
      <left>
        <color indexed="63"/>
      </left>
      <right style="thin">
        <color indexed="8"/>
      </right>
      <top style="thin"/>
      <bottom>
        <color indexed="63"/>
      </bottom>
    </border>
    <border>
      <left>
        <color indexed="63"/>
      </left>
      <right style="thin">
        <color indexed="8"/>
      </right>
      <top>
        <color indexed="63"/>
      </top>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thin">
        <color indexed="8"/>
      </bottom>
    </border>
    <border>
      <left style="thin"/>
      <right>
        <color indexed="63"/>
      </right>
      <top style="thin"/>
      <bottom style="thin">
        <color indexed="8"/>
      </bottom>
    </border>
    <border>
      <left>
        <color indexed="63"/>
      </left>
      <right style="thin">
        <color indexed="8"/>
      </right>
      <top>
        <color indexed="63"/>
      </top>
      <bottom style="mediu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medium"/>
    </border>
    <border>
      <left style="thin">
        <color indexed="8"/>
      </left>
      <right>
        <color indexed="63"/>
      </right>
      <top>
        <color indexed="63"/>
      </top>
      <bottom style="medium"/>
    </border>
    <border>
      <left>
        <color indexed="63"/>
      </left>
      <right style="thin"/>
      <top style="thin"/>
      <bottom style="thin"/>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color indexed="63"/>
      </top>
      <bottom style="medium">
        <color indexed="8"/>
      </bottom>
    </border>
    <border>
      <left style="double">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double">
        <color indexed="8"/>
      </left>
      <right style="double">
        <color indexed="8"/>
      </right>
      <top style="thin">
        <color indexed="8"/>
      </top>
      <bottom>
        <color indexed="63"/>
      </bottom>
    </border>
    <border>
      <left style="double">
        <color indexed="8"/>
      </left>
      <right style="thin">
        <color indexed="8"/>
      </right>
      <top>
        <color indexed="63"/>
      </top>
      <bottom>
        <color indexed="63"/>
      </bottom>
    </border>
    <border>
      <left style="thin">
        <color indexed="8"/>
      </left>
      <right style="double">
        <color indexed="8"/>
      </right>
      <top>
        <color indexed="63"/>
      </top>
      <bottom>
        <color indexed="63"/>
      </bottom>
    </border>
    <border>
      <left style="double">
        <color indexed="8"/>
      </left>
      <right style="double">
        <color indexed="8"/>
      </right>
      <top>
        <color indexed="63"/>
      </top>
      <bottom>
        <color indexed="63"/>
      </bottom>
    </border>
    <border>
      <left style="double">
        <color indexed="8"/>
      </left>
      <right style="thin">
        <color indexed="8"/>
      </right>
      <top>
        <color indexed="63"/>
      </top>
      <bottom style="medium">
        <color indexed="8"/>
      </bottom>
    </border>
    <border>
      <left style="thin">
        <color indexed="8"/>
      </left>
      <right style="double">
        <color indexed="8"/>
      </right>
      <top>
        <color indexed="63"/>
      </top>
      <bottom style="medium">
        <color indexed="8"/>
      </bottom>
    </border>
    <border>
      <left style="double">
        <color indexed="8"/>
      </left>
      <right style="double">
        <color indexed="8"/>
      </right>
      <top>
        <color indexed="63"/>
      </top>
      <bottom style="medium">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medium">
        <color indexed="8"/>
      </bottom>
    </border>
    <border>
      <left>
        <color indexed="8"/>
      </left>
      <right style="thin">
        <color indexed="8"/>
      </right>
      <top style="medium">
        <color indexed="8"/>
      </top>
      <bottom style="thin">
        <color indexed="8"/>
      </bottom>
    </border>
    <border>
      <left>
        <color indexed="63"/>
      </left>
      <right>
        <color indexed="8"/>
      </right>
      <top style="medium">
        <color indexed="8"/>
      </top>
      <bottom style="thin">
        <color indexed="8"/>
      </bottom>
    </border>
    <border>
      <left>
        <color indexed="8"/>
      </left>
      <right style="thin">
        <color indexed="8"/>
      </right>
      <top>
        <color indexed="8"/>
      </top>
      <bottom>
        <color indexed="8"/>
      </bottom>
    </border>
    <border>
      <left>
        <color indexed="63"/>
      </left>
      <right style="thin">
        <color indexed="8"/>
      </right>
      <top>
        <color indexed="8"/>
      </top>
      <bottom>
        <color indexed="8"/>
      </bottom>
    </border>
    <border>
      <left style="thin">
        <color indexed="8"/>
      </left>
      <right>
        <color indexed="8"/>
      </right>
      <top>
        <color indexed="8"/>
      </top>
      <bottom>
        <color indexed="8"/>
      </bottom>
    </border>
    <border>
      <left style="thin">
        <color indexed="8"/>
      </left>
      <right>
        <color indexed="8"/>
      </right>
      <top>
        <color indexed="63"/>
      </top>
      <bottom>
        <color indexed="8"/>
      </bottom>
    </border>
    <border>
      <left style="thin">
        <color indexed="8"/>
      </left>
      <right>
        <color indexed="8"/>
      </right>
      <top>
        <color indexed="8"/>
      </top>
      <bottom>
        <color indexed="63"/>
      </bottom>
    </border>
    <border>
      <left style="thin">
        <color indexed="8"/>
      </left>
      <right>
        <color indexed="8"/>
      </right>
      <top>
        <color indexed="63"/>
      </top>
      <bottom style="medium">
        <color indexed="8"/>
      </bottom>
    </border>
    <border>
      <left>
        <color indexed="8"/>
      </left>
      <right>
        <color indexed="8"/>
      </right>
      <top>
        <color indexed="63"/>
      </top>
      <bottom style="thin">
        <color indexed="8"/>
      </bottom>
    </border>
    <border>
      <left style="thin">
        <color indexed="8"/>
      </left>
      <right>
        <color indexed="8"/>
      </right>
      <top style="thin">
        <color indexed="8"/>
      </top>
      <bottom style="thin">
        <color indexed="8"/>
      </bottom>
    </border>
    <border>
      <left style="thin">
        <color indexed="8"/>
      </left>
      <right>
        <color indexed="8"/>
      </right>
      <top>
        <color indexed="63"/>
      </top>
      <bottom>
        <color indexed="63"/>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color indexed="8"/>
      </right>
      <top>
        <color indexed="63"/>
      </top>
      <bottom style="thick">
        <color indexed="8"/>
      </bottom>
    </border>
    <border>
      <left style="thin">
        <color indexed="8"/>
      </left>
      <right>
        <color indexed="63"/>
      </right>
      <top>
        <color indexed="63"/>
      </top>
      <bottom>
        <color indexed="8"/>
      </bottom>
    </border>
    <border>
      <left style="thin">
        <color indexed="8"/>
      </left>
      <right>
        <color indexed="63"/>
      </right>
      <top>
        <color indexed="8"/>
      </top>
      <bottom>
        <color indexed="8"/>
      </bottom>
    </border>
    <border>
      <left style="thin">
        <color indexed="8"/>
      </left>
      <right>
        <color indexed="63"/>
      </right>
      <top>
        <color indexed="8"/>
      </top>
      <bottom>
        <color indexed="63"/>
      </bottom>
    </border>
    <border>
      <left style="thin">
        <color indexed="8"/>
      </left>
      <right style="thin">
        <color indexed="8"/>
      </right>
      <top>
        <color indexed="63"/>
      </top>
      <bottom>
        <color indexed="8"/>
      </bottom>
    </border>
    <border>
      <left style="thin">
        <color indexed="8"/>
      </left>
      <right style="thin">
        <color indexed="8"/>
      </right>
      <top>
        <color indexed="8"/>
      </top>
      <bottom>
        <color indexed="8"/>
      </bottom>
    </border>
    <border>
      <left style="thin">
        <color indexed="8"/>
      </left>
      <right style="thin">
        <color indexed="8"/>
      </right>
      <top>
        <color indexed="8"/>
      </top>
      <bottom>
        <color indexed="63"/>
      </bottom>
    </border>
    <border>
      <left style="thin">
        <color indexed="8"/>
      </left>
      <right>
        <color indexed="63"/>
      </right>
      <top>
        <color indexed="8"/>
      </top>
      <bottom style="medium"/>
    </border>
    <border>
      <left>
        <color indexed="63"/>
      </left>
      <right style="thin">
        <color indexed="8"/>
      </right>
      <top style="medium"/>
      <bottom style="thin"/>
    </border>
    <border>
      <left>
        <color indexed="8"/>
      </left>
      <right>
        <color indexed="63"/>
      </right>
      <top>
        <color indexed="8"/>
      </top>
      <bottom style="medium"/>
    </border>
    <border>
      <left>
        <color indexed="63"/>
      </left>
      <right>
        <color indexed="8"/>
      </right>
      <top>
        <color indexed="8"/>
      </top>
      <bottom style="medium"/>
    </border>
    <border>
      <left style="thin">
        <color indexed="8"/>
      </left>
      <right>
        <color indexed="8"/>
      </right>
      <top>
        <color indexed="8"/>
      </top>
      <bottom style="medium"/>
    </border>
    <border>
      <left>
        <color indexed="63"/>
      </left>
      <right>
        <color indexed="63"/>
      </right>
      <top style="medium"/>
      <bottom>
        <color indexed="63"/>
      </bottom>
    </border>
    <border>
      <left style="thin">
        <color indexed="8"/>
      </left>
      <right>
        <color indexed="8"/>
      </right>
      <top>
        <color indexed="8"/>
      </top>
      <bottom style="medium">
        <color indexed="8"/>
      </bottom>
    </border>
    <border>
      <left>
        <color indexed="63"/>
      </left>
      <right style="thin"/>
      <top>
        <color indexed="63"/>
      </top>
      <bottom style="medium">
        <color indexed="8"/>
      </bottom>
    </border>
    <border>
      <left>
        <color indexed="63"/>
      </left>
      <right style="thin"/>
      <top>
        <color indexed="63"/>
      </top>
      <bottom style="thin"/>
    </border>
    <border>
      <left style="thin"/>
      <right style="thin"/>
      <top>
        <color indexed="63"/>
      </top>
      <bottom style="medium">
        <color indexed="8"/>
      </bottom>
    </border>
    <border>
      <left style="thin"/>
      <right>
        <color indexed="63"/>
      </right>
      <top>
        <color indexed="63"/>
      </top>
      <bottom style="medium">
        <color indexed="8"/>
      </bottom>
    </border>
    <border>
      <left>
        <color indexed="63"/>
      </left>
      <right>
        <color indexed="63"/>
      </right>
      <top style="thin"/>
      <bottom>
        <color indexed="63"/>
      </bottom>
    </border>
    <border>
      <left style="thin">
        <color indexed="8"/>
      </left>
      <right style="thin"/>
      <top>
        <color indexed="63"/>
      </top>
      <bottom>
        <color indexed="63"/>
      </bottom>
    </border>
    <border>
      <left style="thin">
        <color indexed="8"/>
      </left>
      <right style="thin"/>
      <top>
        <color indexed="63"/>
      </top>
      <bottom style="medium">
        <color indexed="8"/>
      </bottom>
    </border>
    <border>
      <left>
        <color indexed="63"/>
      </left>
      <right>
        <color indexed="63"/>
      </right>
      <top style="medium">
        <color indexed="8"/>
      </top>
      <bottom>
        <color indexed="63"/>
      </bottom>
    </border>
    <border>
      <left style="thin"/>
      <right style="thin"/>
      <top>
        <color indexed="63"/>
      </top>
      <bottom>
        <color indexed="8"/>
      </bottom>
    </border>
    <border>
      <left style="thin"/>
      <right style="thin"/>
      <top>
        <color indexed="8"/>
      </top>
      <bottom>
        <color indexed="8"/>
      </bottom>
    </border>
    <border>
      <left style="thin"/>
      <right>
        <color indexed="63"/>
      </right>
      <top>
        <color indexed="8"/>
      </top>
      <bottom>
        <color indexed="8"/>
      </bottom>
    </border>
    <border>
      <left style="thin"/>
      <right style="thin"/>
      <top>
        <color indexed="8"/>
      </top>
      <bottom style="medium">
        <color indexed="8"/>
      </bottom>
    </border>
    <border>
      <left style="thin"/>
      <right>
        <color indexed="63"/>
      </right>
      <top>
        <color indexed="8"/>
      </top>
      <bottom style="medium">
        <color indexed="8"/>
      </bottom>
    </border>
    <border>
      <left>
        <color indexed="8"/>
      </left>
      <right>
        <color indexed="8"/>
      </right>
      <top style="thin">
        <color indexed="8"/>
      </top>
      <bottom style="thin">
        <color indexed="8"/>
      </bottom>
    </border>
    <border>
      <left style="thin">
        <color indexed="8"/>
      </left>
      <right>
        <color indexed="8"/>
      </right>
      <top style="thin">
        <color indexed="8"/>
      </top>
      <bottom>
        <color indexed="8"/>
      </bottom>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color indexed="63"/>
      </right>
      <top style="thin"/>
      <bottom>
        <color indexed="63"/>
      </bottom>
    </border>
    <border>
      <left style="thin">
        <color indexed="8"/>
      </left>
      <right style="thin"/>
      <top>
        <color indexed="63"/>
      </top>
      <bottom style="thin">
        <color indexed="8"/>
      </bottom>
    </border>
    <border>
      <left style="thin"/>
      <right style="thin"/>
      <top>
        <color indexed="63"/>
      </top>
      <bottom style="thin">
        <color indexed="8"/>
      </bottom>
    </border>
    <border>
      <left style="thin"/>
      <right>
        <color indexed="63"/>
      </right>
      <top>
        <color indexed="63"/>
      </top>
      <bottom style="thin">
        <color indexed="8"/>
      </bottom>
    </border>
    <border>
      <left style="thin"/>
      <right/>
      <top style="thin"/>
      <bottom>
        <color indexed="63"/>
      </bottom>
    </border>
    <border>
      <left style="thin"/>
      <right/>
      <top>
        <color indexed="63"/>
      </top>
      <bottom>
        <color indexed="63"/>
      </bottom>
    </border>
    <border>
      <left style="thin"/>
      <right/>
      <top>
        <color indexed="63"/>
      </top>
      <bottom style="medium"/>
    </border>
    <border>
      <left style="thin">
        <color indexed="8"/>
      </left>
      <right style="thin">
        <color indexed="8"/>
      </right>
      <top>
        <color indexed="63"/>
      </top>
      <bottom style="thin">
        <color indexed="8"/>
      </bottom>
    </border>
    <border>
      <left>
        <color indexed="63"/>
      </left>
      <right style="thin">
        <color indexed="8"/>
      </right>
      <top style="medium"/>
      <bottom>
        <color indexed="63"/>
      </bottom>
    </border>
    <border>
      <left>
        <color indexed="63"/>
      </left>
      <right style="thin">
        <color indexed="8"/>
      </right>
      <top>
        <color indexed="63"/>
      </top>
      <bottom style="thin"/>
    </border>
    <border>
      <left>
        <color indexed="63"/>
      </left>
      <right style="thin">
        <color indexed="8"/>
      </right>
      <top>
        <color indexed="63"/>
      </top>
      <bottom style="thin">
        <color indexed="8"/>
      </bottom>
    </border>
    <border>
      <left style="thin">
        <color indexed="8"/>
      </left>
      <right>
        <color indexed="63"/>
      </right>
      <top style="medium">
        <color indexed="8"/>
      </top>
      <bottom>
        <color indexed="63"/>
      </bottom>
    </border>
    <border>
      <left style="thin">
        <color indexed="8"/>
      </left>
      <right>
        <color indexed="63"/>
      </right>
      <top>
        <color indexed="63"/>
      </top>
      <bottom style="thin">
        <color indexed="8"/>
      </bottom>
    </border>
    <border>
      <left style="double">
        <color indexed="8"/>
      </left>
      <right style="thin">
        <color indexed="8"/>
      </right>
      <top>
        <color indexed="63"/>
      </top>
      <bottom style="thin">
        <color indexed="8"/>
      </bottom>
    </border>
    <border>
      <left style="double">
        <color indexed="8"/>
      </left>
      <right style="double">
        <color indexed="8"/>
      </right>
      <top>
        <color indexed="63"/>
      </top>
      <bottom style="thin">
        <color indexed="8"/>
      </bottom>
    </border>
    <border>
      <left style="thin">
        <color indexed="8"/>
      </left>
      <right>
        <color indexed="8"/>
      </right>
      <top style="medium">
        <color indexed="8"/>
      </top>
      <bottom style="thin">
        <color indexed="8"/>
      </bottom>
    </border>
    <border>
      <left>
        <color indexed="8"/>
      </left>
      <right style="double">
        <color indexed="8"/>
      </right>
      <top style="thin">
        <color indexed="8"/>
      </top>
      <bottom style="thin">
        <color indexed="8"/>
      </bottom>
    </border>
    <border>
      <left style="double">
        <color indexed="8"/>
      </left>
      <right style="thin">
        <color indexed="8"/>
      </right>
      <top style="thin">
        <color indexed="8"/>
      </top>
      <bottom style="thin">
        <color indexed="8"/>
      </bottom>
    </border>
    <border>
      <left style="double">
        <color indexed="8"/>
      </left>
      <right>
        <color indexed="8"/>
      </right>
      <top style="thin">
        <color indexed="8"/>
      </top>
      <bottom style="thin">
        <color indexed="8"/>
      </bottom>
    </border>
    <border>
      <left>
        <color indexed="8"/>
      </left>
      <right>
        <color indexed="63"/>
      </right>
      <top style="thin">
        <color indexed="8"/>
      </top>
      <bottom style="thin">
        <color indexed="8"/>
      </bottom>
    </border>
    <border>
      <left>
        <color indexed="8"/>
      </left>
      <right>
        <color indexed="8"/>
      </right>
      <top style="medium">
        <color indexed="8"/>
      </top>
      <bottom style="thin">
        <color indexed="8"/>
      </bottom>
    </border>
    <border>
      <left>
        <color indexed="63"/>
      </left>
      <right>
        <color indexed="8"/>
      </right>
      <top style="thick">
        <color indexed="8"/>
      </top>
      <bottom style="thin">
        <color indexed="8"/>
      </bottom>
    </border>
    <border>
      <left>
        <color indexed="8"/>
      </left>
      <right>
        <color indexed="8"/>
      </right>
      <top style="thick">
        <color indexed="8"/>
      </top>
      <bottom style="thin">
        <color indexed="8"/>
      </bottom>
    </border>
    <border>
      <left style="thin">
        <color indexed="8"/>
      </left>
      <right>
        <color indexed="8"/>
      </right>
      <top style="thick">
        <color indexed="8"/>
      </top>
      <bottom style="thin">
        <color indexed="8"/>
      </bottom>
    </border>
    <border>
      <left style="thin">
        <color indexed="8"/>
      </left>
      <right style="thin">
        <color indexed="8"/>
      </right>
      <top style="medium">
        <color indexed="8"/>
      </top>
      <bottom>
        <color indexed="63"/>
      </bottom>
    </border>
    <border>
      <left>
        <color indexed="8"/>
      </left>
      <right style="thin">
        <color indexed="8"/>
      </right>
      <top>
        <color indexed="8"/>
      </top>
      <bottom>
        <color indexed="63"/>
      </bottom>
    </border>
    <border>
      <left>
        <color indexed="8"/>
      </left>
      <right style="thin">
        <color indexed="8"/>
      </right>
      <top>
        <color indexed="63"/>
      </top>
      <bottom style="medium">
        <color indexed="8"/>
      </bottom>
    </border>
    <border>
      <left style="thin">
        <color indexed="8"/>
      </left>
      <right style="thin">
        <color indexed="8"/>
      </right>
      <top>
        <color indexed="63"/>
      </top>
      <bottom style="thin"/>
    </border>
    <border>
      <left style="thin">
        <color indexed="8"/>
      </left>
      <right>
        <color indexed="8"/>
      </right>
      <top>
        <color indexed="63"/>
      </top>
      <bottom style="thin">
        <color indexed="8"/>
      </bottom>
    </border>
    <border>
      <left style="thin">
        <color indexed="8"/>
      </left>
      <right>
        <color indexed="63"/>
      </right>
      <top>
        <color indexed="63"/>
      </top>
      <bottom style="thin"/>
    </border>
    <border>
      <left>
        <color indexed="8"/>
      </left>
      <right>
        <color indexed="63"/>
      </right>
      <top style="thin">
        <color indexed="8"/>
      </top>
      <bottom>
        <color indexed="8"/>
      </bottom>
    </border>
    <border>
      <left>
        <color indexed="63"/>
      </left>
      <right style="thin">
        <color indexed="8"/>
      </right>
      <top style="thin">
        <color indexed="8"/>
      </top>
      <bottom>
        <color indexed="8"/>
      </bottom>
    </border>
    <border>
      <left>
        <color indexed="8"/>
      </left>
      <right style="thin">
        <color indexed="8"/>
      </right>
      <top>
        <color indexed="63"/>
      </top>
      <bottom>
        <color indexed="63"/>
      </bottom>
    </border>
    <border>
      <left style="thin">
        <color indexed="8"/>
      </left>
      <right style="thin">
        <color indexed="8"/>
      </right>
      <top style="thick">
        <color indexed="8"/>
      </top>
      <bottom>
        <color indexed="63"/>
      </bottom>
    </border>
    <border>
      <left style="thin"/>
      <right>
        <color indexed="63"/>
      </right>
      <top style="thick">
        <color indexed="8"/>
      </top>
      <bottom>
        <color indexed="63"/>
      </bottom>
    </border>
    <border>
      <left style="thin">
        <color indexed="8"/>
      </left>
      <right>
        <color indexed="63"/>
      </right>
      <top style="thick">
        <color indexed="8"/>
      </top>
      <bottom>
        <color indexed="63"/>
      </bottom>
    </border>
    <border>
      <left>
        <color indexed="63"/>
      </left>
      <right style="thin">
        <color indexed="8"/>
      </right>
      <top>
        <color indexed="63"/>
      </top>
      <bottom style="thick">
        <color indexed="8"/>
      </bottom>
    </border>
    <border>
      <left>
        <color indexed="8"/>
      </left>
      <right style="thin">
        <color indexed="8"/>
      </right>
      <top>
        <color indexed="63"/>
      </top>
      <bottom style="thick">
        <color indexed="8"/>
      </bottom>
    </border>
    <border>
      <left style="thin">
        <color indexed="8"/>
      </left>
      <right>
        <color indexed="63"/>
      </right>
      <top style="medium"/>
      <bottom>
        <color indexed="63"/>
      </bottom>
    </border>
  </borders>
  <cellStyleXfs count="35">
    <xf numFmtId="0" fontId="1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19" fillId="0" borderId="0">
      <alignment vertical="center"/>
      <protection/>
    </xf>
    <xf numFmtId="0" fontId="19" fillId="0" borderId="0">
      <alignment vertical="center"/>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pplyNumberFormat="0">
      <alignment/>
      <protection/>
    </xf>
    <xf numFmtId="0" fontId="23" fillId="0" borderId="0">
      <alignment/>
      <protection/>
    </xf>
    <xf numFmtId="0" fontId="2" fillId="0" borderId="0">
      <alignment/>
      <protection/>
    </xf>
    <xf numFmtId="0" fontId="0" fillId="0" borderId="0">
      <alignment/>
      <protection/>
    </xf>
    <xf numFmtId="0" fontId="14" fillId="0" borderId="0">
      <alignment/>
      <protection/>
    </xf>
    <xf numFmtId="0" fontId="0" fillId="0" borderId="0">
      <alignment/>
      <protection/>
    </xf>
    <xf numFmtId="0" fontId="2" fillId="0" borderId="0">
      <alignment/>
      <protection/>
    </xf>
    <xf numFmtId="0" fontId="14"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22">
    <xf numFmtId="0" fontId="0" fillId="0" borderId="0" xfId="0" applyAlignment="1">
      <alignment/>
    </xf>
    <xf numFmtId="0" fontId="3" fillId="2" borderId="1"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3" xfId="0" applyNumberFormat="1" applyFont="1" applyFill="1" applyBorder="1" applyAlignment="1">
      <alignment horizontal="center" vertical="center"/>
    </xf>
    <xf numFmtId="49" fontId="3" fillId="2" borderId="0" xfId="0" applyNumberFormat="1" applyFont="1" applyFill="1" applyBorder="1" applyAlignment="1">
      <alignment horizontal="left" vertical="center"/>
    </xf>
    <xf numFmtId="49" fontId="3" fillId="2" borderId="4"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xf>
    <xf numFmtId="49" fontId="4" fillId="2" borderId="0" xfId="0" applyNumberFormat="1" applyFont="1" applyFill="1" applyBorder="1" applyAlignment="1">
      <alignment horizontal="left" vertical="center"/>
    </xf>
    <xf numFmtId="49" fontId="3" fillId="2" borderId="6" xfId="0" applyNumberFormat="1" applyFont="1" applyFill="1" applyBorder="1" applyAlignment="1">
      <alignment horizontal="left" vertical="center"/>
    </xf>
    <xf numFmtId="49" fontId="3" fillId="2" borderId="7" xfId="0" applyNumberFormat="1" applyFont="1" applyFill="1" applyBorder="1" applyAlignment="1">
      <alignment horizontal="center" vertical="center"/>
    </xf>
    <xf numFmtId="176" fontId="3" fillId="3" borderId="5" xfId="0" applyNumberFormat="1" applyFont="1" applyFill="1" applyBorder="1" applyAlignment="1">
      <alignment horizontal="right" vertical="center"/>
    </xf>
    <xf numFmtId="176" fontId="3" fillId="3" borderId="8" xfId="0" applyNumberFormat="1" applyFont="1" applyFill="1" applyBorder="1" applyAlignment="1">
      <alignment horizontal="right" vertical="center"/>
    </xf>
    <xf numFmtId="177" fontId="3" fillId="3" borderId="5" xfId="0" applyNumberFormat="1" applyFont="1" applyFill="1" applyBorder="1" applyAlignment="1">
      <alignment horizontal="right" vertical="center"/>
    </xf>
    <xf numFmtId="177" fontId="3" fillId="3" borderId="8" xfId="0" applyNumberFormat="1" applyFont="1" applyFill="1" applyBorder="1" applyAlignment="1">
      <alignment horizontal="right" vertical="center"/>
    </xf>
    <xf numFmtId="178" fontId="3" fillId="3" borderId="5" xfId="0" applyNumberFormat="1" applyFont="1" applyFill="1" applyBorder="1" applyAlignment="1">
      <alignment horizontal="right"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11" xfId="0" applyFont="1" applyFill="1" applyBorder="1" applyAlignment="1">
      <alignment horizontal="center" vertical="center" wrapText="1"/>
    </xf>
    <xf numFmtId="0" fontId="12" fillId="2" borderId="12" xfId="0" applyFont="1" applyFill="1" applyBorder="1" applyAlignment="1">
      <alignment vertical="center"/>
    </xf>
    <xf numFmtId="0" fontId="3" fillId="2" borderId="4" xfId="0" applyFont="1" applyFill="1" applyBorder="1" applyAlignment="1">
      <alignment horizontal="center" vertical="center"/>
    </xf>
    <xf numFmtId="0" fontId="3" fillId="2" borderId="13" xfId="0" applyFont="1" applyFill="1" applyBorder="1" applyAlignment="1">
      <alignment vertical="center"/>
    </xf>
    <xf numFmtId="0" fontId="12" fillId="2" borderId="13" xfId="0" applyFont="1" applyFill="1" applyBorder="1" applyAlignment="1">
      <alignment vertical="center"/>
    </xf>
    <xf numFmtId="0" fontId="3" fillId="2" borderId="5" xfId="0" applyFont="1" applyFill="1" applyBorder="1" applyAlignment="1">
      <alignment/>
    </xf>
    <xf numFmtId="0" fontId="12" fillId="2" borderId="14" xfId="0" applyFont="1" applyFill="1" applyBorder="1" applyAlignment="1">
      <alignment vertical="center" wrapText="1"/>
    </xf>
    <xf numFmtId="0" fontId="3" fillId="2" borderId="7"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2" xfId="0" applyFont="1" applyFill="1" applyBorder="1" applyAlignment="1">
      <alignment vertical="center" wrapText="1"/>
    </xf>
    <xf numFmtId="0" fontId="3" fillId="2" borderId="13" xfId="0" applyFont="1" applyFill="1" applyBorder="1" applyAlignment="1">
      <alignment vertical="center" wrapText="1"/>
    </xf>
    <xf numFmtId="0" fontId="12" fillId="2" borderId="13" xfId="0" applyFont="1" applyFill="1" applyBorder="1" applyAlignment="1">
      <alignment vertical="center" wrapText="1"/>
    </xf>
    <xf numFmtId="0" fontId="3" fillId="2" borderId="14" xfId="0" applyFont="1" applyFill="1" applyBorder="1" applyAlignment="1">
      <alignment vertical="center" wrapText="1"/>
    </xf>
    <xf numFmtId="0" fontId="3" fillId="2" borderId="14" xfId="0" applyFont="1" applyFill="1" applyBorder="1" applyAlignment="1">
      <alignment vertical="center"/>
    </xf>
    <xf numFmtId="0" fontId="3" fillId="2" borderId="12" xfId="0" applyFont="1" applyFill="1" applyBorder="1" applyAlignment="1">
      <alignment vertical="center"/>
    </xf>
    <xf numFmtId="0" fontId="11" fillId="3" borderId="0" xfId="0" applyFont="1" applyFill="1" applyBorder="1" applyAlignment="1">
      <alignment horizontal="center" vertical="center"/>
    </xf>
    <xf numFmtId="0" fontId="3" fillId="3" borderId="0" xfId="0" applyFont="1" applyFill="1" applyBorder="1" applyAlignment="1">
      <alignment/>
    </xf>
    <xf numFmtId="0" fontId="3" fillId="3" borderId="0" xfId="0" applyFont="1" applyFill="1" applyAlignment="1">
      <alignment/>
    </xf>
    <xf numFmtId="177" fontId="3" fillId="3" borderId="4" xfId="0" applyNumberFormat="1" applyFont="1" applyFill="1" applyBorder="1" applyAlignment="1">
      <alignment vertical="center"/>
    </xf>
    <xf numFmtId="0" fontId="3" fillId="3" borderId="16" xfId="0" applyFont="1" applyFill="1" applyBorder="1" applyAlignment="1">
      <alignment vertical="center" wrapText="1"/>
    </xf>
    <xf numFmtId="0" fontId="3" fillId="3" borderId="5" xfId="0" applyFont="1" applyFill="1" applyBorder="1" applyAlignment="1">
      <alignment vertical="center"/>
    </xf>
    <xf numFmtId="177" fontId="3" fillId="3" borderId="8" xfId="0" applyNumberFormat="1" applyFont="1" applyFill="1" applyBorder="1" applyAlignment="1">
      <alignment vertical="center"/>
    </xf>
    <xf numFmtId="177" fontId="3" fillId="3" borderId="5" xfId="0" applyNumberFormat="1" applyFont="1" applyFill="1" applyBorder="1" applyAlignment="1">
      <alignment vertical="center"/>
    </xf>
    <xf numFmtId="0" fontId="3" fillId="3" borderId="5" xfId="19" applyFont="1" applyFill="1" applyBorder="1" applyAlignment="1">
      <alignment vertical="center"/>
      <protection/>
    </xf>
    <xf numFmtId="0" fontId="3" fillId="3" borderId="5" xfId="19" applyFont="1" applyFill="1" applyBorder="1" applyAlignment="1" applyProtection="1">
      <alignment vertical="center"/>
      <protection locked="0"/>
    </xf>
    <xf numFmtId="180" fontId="3" fillId="3" borderId="5" xfId="0" applyNumberFormat="1" applyFont="1" applyFill="1" applyBorder="1" applyAlignment="1">
      <alignment vertical="center"/>
    </xf>
    <xf numFmtId="177" fontId="3" fillId="3" borderId="7" xfId="0" applyNumberFormat="1" applyFont="1" applyFill="1" applyBorder="1" applyAlignment="1">
      <alignment vertical="center"/>
    </xf>
    <xf numFmtId="177" fontId="3" fillId="3" borderId="17" xfId="0" applyNumberFormat="1" applyFont="1" applyFill="1" applyBorder="1" applyAlignment="1">
      <alignment vertical="center"/>
    </xf>
    <xf numFmtId="0" fontId="3" fillId="3" borderId="0" xfId="0" applyFont="1" applyFill="1" applyBorder="1" applyAlignment="1">
      <alignment vertical="center" wrapText="1"/>
    </xf>
    <xf numFmtId="0" fontId="3" fillId="3" borderId="0" xfId="0" applyFont="1" applyFill="1" applyBorder="1" applyAlignment="1">
      <alignment horizontal="center" vertical="center"/>
    </xf>
    <xf numFmtId="177" fontId="3" fillId="3" borderId="0" xfId="0" applyNumberFormat="1" applyFont="1" applyFill="1" applyBorder="1" applyAlignment="1">
      <alignment vertical="center"/>
    </xf>
    <xf numFmtId="176" fontId="3" fillId="3" borderId="0" xfId="0" applyNumberFormat="1" applyFont="1" applyFill="1" applyBorder="1" applyAlignment="1">
      <alignment horizontal="right" vertical="center"/>
    </xf>
    <xf numFmtId="177" fontId="3" fillId="3" borderId="16" xfId="0" applyNumberFormat="1" applyFont="1" applyFill="1" applyBorder="1" applyAlignment="1">
      <alignment vertical="center"/>
    </xf>
    <xf numFmtId="176" fontId="3" fillId="3" borderId="5" xfId="0" applyNumberFormat="1" applyFont="1" applyFill="1" applyBorder="1" applyAlignment="1">
      <alignment vertical="center"/>
    </xf>
    <xf numFmtId="178" fontId="3" fillId="3" borderId="5" xfId="0" applyNumberFormat="1" applyFont="1" applyFill="1" applyBorder="1" applyAlignment="1">
      <alignment vertical="center"/>
    </xf>
    <xf numFmtId="179" fontId="3" fillId="3" borderId="5" xfId="0" applyNumberFormat="1" applyFont="1" applyFill="1" applyBorder="1" applyAlignment="1">
      <alignment vertical="center"/>
    </xf>
    <xf numFmtId="177" fontId="3" fillId="3" borderId="7" xfId="23" applyNumberFormat="1" applyFont="1" applyFill="1" applyBorder="1" applyAlignment="1">
      <alignment vertical="center"/>
      <protection/>
    </xf>
    <xf numFmtId="181" fontId="3" fillId="3" borderId="16" xfId="0" applyNumberFormat="1" applyFont="1" applyFill="1" applyBorder="1" applyAlignment="1">
      <alignment vertical="center"/>
    </xf>
    <xf numFmtId="181" fontId="3" fillId="3" borderId="8" xfId="0" applyNumberFormat="1" applyFont="1" applyFill="1" applyBorder="1" applyAlignment="1">
      <alignment vertical="center"/>
    </xf>
    <xf numFmtId="182" fontId="3" fillId="3" borderId="0" xfId="0" applyNumberFormat="1" applyFont="1" applyFill="1" applyBorder="1" applyAlignment="1">
      <alignment vertical="center"/>
    </xf>
    <xf numFmtId="176" fontId="3" fillId="3" borderId="5" xfId="23" applyNumberFormat="1" applyFont="1" applyFill="1" applyBorder="1" applyAlignment="1" applyProtection="1">
      <alignment vertical="center"/>
      <protection/>
    </xf>
    <xf numFmtId="176" fontId="3" fillId="3" borderId="7" xfId="23" applyNumberFormat="1" applyFont="1" applyFill="1" applyBorder="1" applyAlignment="1" applyProtection="1">
      <alignment vertical="center"/>
      <protection/>
    </xf>
    <xf numFmtId="181" fontId="3" fillId="3" borderId="17" xfId="0" applyNumberFormat="1" applyFont="1" applyFill="1" applyBorder="1" applyAlignment="1">
      <alignment vertical="center"/>
    </xf>
    <xf numFmtId="177" fontId="3" fillId="3" borderId="0" xfId="0" applyNumberFormat="1" applyFont="1" applyFill="1" applyAlignment="1">
      <alignment vertical="center"/>
    </xf>
    <xf numFmtId="0" fontId="3" fillId="3" borderId="0" xfId="0" applyFont="1" applyFill="1" applyAlignment="1">
      <alignment horizontal="center"/>
    </xf>
    <xf numFmtId="0" fontId="3" fillId="2" borderId="9" xfId="0" applyFont="1" applyFill="1" applyBorder="1" applyAlignment="1">
      <alignment horizontal="center" vertical="center" wrapText="1"/>
    </xf>
    <xf numFmtId="0" fontId="12" fillId="2" borderId="12" xfId="0" applyFont="1" applyFill="1" applyBorder="1" applyAlignment="1">
      <alignment horizontal="left" vertical="center"/>
    </xf>
    <xf numFmtId="0" fontId="3" fillId="2" borderId="13" xfId="0" applyFont="1" applyFill="1" applyBorder="1" applyAlignment="1">
      <alignment vertical="center"/>
    </xf>
    <xf numFmtId="0" fontId="3" fillId="2" borderId="14" xfId="0" applyFont="1" applyFill="1" applyBorder="1" applyAlignment="1">
      <alignment vertical="center"/>
    </xf>
    <xf numFmtId="0" fontId="11" fillId="3" borderId="0" xfId="0" applyFont="1" applyFill="1" applyAlignment="1">
      <alignment horizontal="center" vertical="center"/>
    </xf>
    <xf numFmtId="0" fontId="0" fillId="3" borderId="0" xfId="0" applyFill="1" applyAlignment="1">
      <alignment vertical="center"/>
    </xf>
    <xf numFmtId="0" fontId="3" fillId="3" borderId="0" xfId="0" applyFont="1" applyFill="1" applyAlignment="1">
      <alignment vertical="center"/>
    </xf>
    <xf numFmtId="0" fontId="3" fillId="3" borderId="0" xfId="0" applyFont="1" applyFill="1" applyBorder="1" applyAlignment="1">
      <alignment vertical="center"/>
    </xf>
    <xf numFmtId="0" fontId="0" fillId="3" borderId="0" xfId="0" applyFill="1" applyBorder="1" applyAlignment="1">
      <alignment vertical="center"/>
    </xf>
    <xf numFmtId="0" fontId="3" fillId="3" borderId="0" xfId="0" applyFont="1" applyFill="1" applyBorder="1" applyAlignment="1">
      <alignment horizontal="right" vertical="center"/>
    </xf>
    <xf numFmtId="0" fontId="15" fillId="3" borderId="0" xfId="0" applyFont="1" applyFill="1" applyAlignment="1">
      <alignment vertical="center"/>
    </xf>
    <xf numFmtId="180" fontId="16" fillId="3" borderId="4" xfId="0" applyNumberFormat="1" applyFont="1" applyFill="1" applyBorder="1" applyAlignment="1">
      <alignment vertical="center"/>
    </xf>
    <xf numFmtId="180" fontId="16" fillId="3" borderId="4" xfId="0" applyNumberFormat="1" applyFont="1" applyFill="1" applyBorder="1" applyAlignment="1">
      <alignment vertical="center"/>
    </xf>
    <xf numFmtId="180" fontId="16" fillId="3" borderId="16" xfId="0" applyNumberFormat="1" applyFont="1" applyFill="1" applyBorder="1" applyAlignment="1">
      <alignment vertical="center"/>
    </xf>
    <xf numFmtId="0" fontId="15" fillId="3" borderId="0" xfId="0" applyFont="1" applyFill="1" applyBorder="1" applyAlignment="1">
      <alignment vertical="center"/>
    </xf>
    <xf numFmtId="180" fontId="3" fillId="3" borderId="5" xfId="0" applyNumberFormat="1" applyFont="1" applyFill="1" applyBorder="1" applyAlignment="1">
      <alignment vertical="center"/>
    </xf>
    <xf numFmtId="180" fontId="3" fillId="3" borderId="8" xfId="0" applyNumberFormat="1" applyFont="1" applyFill="1" applyBorder="1" applyAlignment="1">
      <alignment vertical="center"/>
    </xf>
    <xf numFmtId="180" fontId="3" fillId="3" borderId="7" xfId="0" applyNumberFormat="1" applyFont="1" applyFill="1" applyBorder="1" applyAlignment="1">
      <alignment vertical="center"/>
    </xf>
    <xf numFmtId="180" fontId="3" fillId="3" borderId="17" xfId="0" applyNumberFormat="1" applyFont="1" applyFill="1" applyBorder="1" applyAlignment="1">
      <alignment vertical="center"/>
    </xf>
    <xf numFmtId="0" fontId="12" fillId="2" borderId="13" xfId="0" applyFont="1" applyFill="1" applyBorder="1" applyAlignment="1">
      <alignment/>
    </xf>
    <xf numFmtId="0" fontId="3" fillId="2" borderId="13" xfId="0" applyFont="1" applyFill="1" applyBorder="1" applyAlignment="1">
      <alignment/>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14" fillId="3" borderId="0" xfId="0" applyFill="1" applyBorder="1" applyAlignment="1">
      <alignment/>
    </xf>
    <xf numFmtId="0" fontId="17" fillId="3" borderId="0" xfId="0" applyFont="1" applyFill="1" applyAlignment="1">
      <alignment/>
    </xf>
    <xf numFmtId="0" fontId="14" fillId="3" borderId="0" xfId="0" applyFill="1" applyAlignment="1">
      <alignment/>
    </xf>
    <xf numFmtId="0" fontId="15" fillId="3" borderId="0" xfId="0" applyFont="1" applyFill="1" applyBorder="1" applyAlignment="1">
      <alignment/>
    </xf>
    <xf numFmtId="0" fontId="15" fillId="3" borderId="0" xfId="0" applyFont="1" applyFill="1" applyAlignment="1">
      <alignment/>
    </xf>
    <xf numFmtId="180" fontId="16" fillId="3" borderId="4" xfId="0" applyNumberFormat="1" applyFont="1" applyFill="1" applyBorder="1" applyAlignment="1">
      <alignment/>
    </xf>
    <xf numFmtId="177" fontId="16" fillId="3" borderId="16" xfId="0" applyNumberFormat="1" applyFont="1" applyFill="1" applyBorder="1" applyAlignment="1">
      <alignment/>
    </xf>
    <xf numFmtId="180" fontId="15" fillId="3" borderId="0" xfId="0" applyNumberFormat="1" applyFont="1" applyFill="1" applyBorder="1" applyAlignment="1">
      <alignment/>
    </xf>
    <xf numFmtId="183" fontId="15" fillId="3" borderId="0" xfId="0" applyNumberFormat="1" applyFont="1" applyFill="1" applyAlignment="1">
      <alignment/>
    </xf>
    <xf numFmtId="180" fontId="16" fillId="3" borderId="5" xfId="0" applyNumberFormat="1" applyFont="1" applyFill="1" applyBorder="1" applyAlignment="1">
      <alignment/>
    </xf>
    <xf numFmtId="177" fontId="16" fillId="3" borderId="8" xfId="0" applyNumberFormat="1" applyFont="1" applyFill="1" applyBorder="1" applyAlignment="1">
      <alignment/>
    </xf>
    <xf numFmtId="177" fontId="15" fillId="3" borderId="0" xfId="0" applyNumberFormat="1" applyFont="1" applyFill="1" applyAlignment="1">
      <alignment/>
    </xf>
    <xf numFmtId="180" fontId="3" fillId="3" borderId="5" xfId="0" applyNumberFormat="1" applyFont="1" applyFill="1" applyBorder="1" applyAlignment="1">
      <alignment/>
    </xf>
    <xf numFmtId="177" fontId="3" fillId="3" borderId="8" xfId="0" applyNumberFormat="1" applyFont="1" applyFill="1" applyBorder="1" applyAlignment="1">
      <alignment/>
    </xf>
    <xf numFmtId="0" fontId="0" fillId="3" borderId="0" xfId="0" applyFont="1" applyFill="1" applyBorder="1" applyAlignment="1">
      <alignment/>
    </xf>
    <xf numFmtId="177" fontId="0" fillId="3" borderId="0" xfId="0" applyNumberFormat="1" applyFont="1" applyFill="1" applyAlignment="1">
      <alignment/>
    </xf>
    <xf numFmtId="0" fontId="0" fillId="3" borderId="0" xfId="0" applyFont="1" applyFill="1" applyAlignment="1">
      <alignment/>
    </xf>
    <xf numFmtId="183" fontId="0" fillId="3" borderId="0" xfId="0" applyNumberFormat="1" applyFont="1" applyFill="1" applyAlignment="1">
      <alignment/>
    </xf>
    <xf numFmtId="180" fontId="3" fillId="3" borderId="7" xfId="0" applyNumberFormat="1" applyFont="1" applyFill="1" applyBorder="1" applyAlignment="1">
      <alignment/>
    </xf>
    <xf numFmtId="177" fontId="3" fillId="3" borderId="17" xfId="0" applyNumberFormat="1" applyFont="1" applyFill="1" applyBorder="1" applyAlignment="1">
      <alignment/>
    </xf>
    <xf numFmtId="0" fontId="3" fillId="2" borderId="18"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6" fillId="2" borderId="12" xfId="0" applyFont="1" applyFill="1" applyBorder="1" applyAlignment="1">
      <alignment/>
    </xf>
    <xf numFmtId="0" fontId="16" fillId="2" borderId="13" xfId="0" applyFont="1" applyFill="1" applyBorder="1" applyAlignment="1">
      <alignment/>
    </xf>
    <xf numFmtId="0" fontId="3" fillId="2" borderId="14" xfId="0" applyFont="1" applyFill="1" applyBorder="1" applyAlignment="1">
      <alignment/>
    </xf>
    <xf numFmtId="0" fontId="3" fillId="2" borderId="18" xfId="0" applyFont="1" applyFill="1" applyBorder="1" applyAlignment="1">
      <alignment/>
    </xf>
    <xf numFmtId="0" fontId="3" fillId="3" borderId="0" xfId="0" applyFont="1" applyFill="1" applyAlignment="1">
      <alignment horizontal="right" vertical="center"/>
    </xf>
    <xf numFmtId="0" fontId="3" fillId="3" borderId="0" xfId="0" applyFont="1" applyFill="1" applyAlignment="1">
      <alignment horizontal="center" vertical="center"/>
    </xf>
    <xf numFmtId="0" fontId="16" fillId="3" borderId="5" xfId="0" applyFont="1" applyFill="1" applyBorder="1" applyAlignment="1">
      <alignment/>
    </xf>
    <xf numFmtId="0" fontId="16" fillId="3" borderId="8" xfId="0" applyFont="1" applyFill="1" applyBorder="1" applyAlignment="1">
      <alignment/>
    </xf>
    <xf numFmtId="0" fontId="3" fillId="3" borderId="5" xfId="0" applyFont="1" applyFill="1" applyBorder="1" applyAlignment="1">
      <alignment/>
    </xf>
    <xf numFmtId="0" fontId="3" fillId="3" borderId="8" xfId="23" applyFont="1" applyFill="1" applyBorder="1">
      <alignment/>
      <protection/>
    </xf>
    <xf numFmtId="0" fontId="3" fillId="3" borderId="8" xfId="0" applyFont="1" applyFill="1" applyBorder="1" applyAlignment="1">
      <alignment/>
    </xf>
    <xf numFmtId="0" fontId="3" fillId="3" borderId="7" xfId="0" applyFont="1" applyFill="1" applyBorder="1" applyAlignment="1">
      <alignment/>
    </xf>
    <xf numFmtId="0" fontId="3" fillId="3" borderId="17" xfId="0" applyFont="1" applyFill="1" applyBorder="1" applyAlignment="1">
      <alignment/>
    </xf>
    <xf numFmtId="0" fontId="3" fillId="3" borderId="4" xfId="0" applyFont="1" applyFill="1" applyBorder="1" applyAlignment="1">
      <alignment/>
    </xf>
    <xf numFmtId="0" fontId="3" fillId="3" borderId="16" xfId="0" applyFont="1" applyFill="1" applyBorder="1" applyAlignment="1">
      <alignment/>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2" fillId="2" borderId="12" xfId="0" applyFont="1" applyFill="1" applyBorder="1" applyAlignment="1">
      <alignment horizontal="left" vertical="center" wrapText="1"/>
    </xf>
    <xf numFmtId="0" fontId="12" fillId="2" borderId="13" xfId="19" applyFont="1" applyFill="1" applyBorder="1" applyAlignment="1">
      <alignment vertical="center"/>
      <protection/>
    </xf>
    <xf numFmtId="0" fontId="3" fillId="2" borderId="13" xfId="19" applyFont="1" applyFill="1" applyBorder="1" applyAlignment="1">
      <alignment vertical="center"/>
      <protection/>
    </xf>
    <xf numFmtId="0" fontId="12" fillId="2" borderId="13" xfId="0" applyFont="1" applyFill="1" applyBorder="1" applyAlignment="1">
      <alignment horizontal="left" vertical="center" wrapText="1"/>
    </xf>
    <xf numFmtId="0" fontId="3" fillId="2" borderId="14" xfId="19" applyFont="1" applyFill="1" applyBorder="1" applyAlignment="1">
      <alignment vertical="center"/>
      <protection/>
    </xf>
    <xf numFmtId="178" fontId="16" fillId="3" borderId="16" xfId="0" applyNumberFormat="1" applyFont="1" applyFill="1" applyBorder="1" applyAlignment="1">
      <alignment vertical="center"/>
    </xf>
    <xf numFmtId="178" fontId="16" fillId="3" borderId="4" xfId="19" applyNumberFormat="1" applyFont="1" applyFill="1" applyBorder="1" applyAlignment="1">
      <alignment vertical="center"/>
      <protection/>
    </xf>
    <xf numFmtId="177" fontId="16" fillId="3" borderId="0" xfId="0" applyNumberFormat="1" applyFont="1" applyFill="1" applyAlignment="1">
      <alignment vertical="center"/>
    </xf>
    <xf numFmtId="0" fontId="14" fillId="3" borderId="0" xfId="0" applyFill="1" applyAlignment="1">
      <alignment vertical="center"/>
    </xf>
    <xf numFmtId="178" fontId="16" fillId="3" borderId="8" xfId="0" applyNumberFormat="1" applyFont="1" applyFill="1" applyBorder="1" applyAlignment="1">
      <alignment vertical="center"/>
    </xf>
    <xf numFmtId="178" fontId="16" fillId="3" borderId="5" xfId="19" applyNumberFormat="1" applyFont="1" applyFill="1" applyBorder="1" applyAlignment="1" applyProtection="1">
      <alignment vertical="center"/>
      <protection locked="0"/>
    </xf>
    <xf numFmtId="178" fontId="3" fillId="3" borderId="8" xfId="0" applyNumberFormat="1" applyFont="1" applyFill="1" applyBorder="1" applyAlignment="1">
      <alignment vertical="center"/>
    </xf>
    <xf numFmtId="178" fontId="3" fillId="3" borderId="5" xfId="19" applyNumberFormat="1" applyFont="1" applyFill="1" applyBorder="1" applyAlignment="1" applyProtection="1">
      <alignment vertical="center"/>
      <protection locked="0"/>
    </xf>
    <xf numFmtId="178" fontId="16" fillId="3" borderId="5" xfId="19" applyNumberFormat="1" applyFont="1" applyFill="1" applyBorder="1" applyAlignment="1">
      <alignment vertical="center"/>
      <protection/>
    </xf>
    <xf numFmtId="177" fontId="3" fillId="3" borderId="0" xfId="0" applyNumberFormat="1" applyFont="1" applyFill="1" applyAlignment="1">
      <alignment/>
    </xf>
    <xf numFmtId="178" fontId="3" fillId="3" borderId="7" xfId="19" applyNumberFormat="1" applyFont="1" applyFill="1" applyBorder="1" applyAlignment="1" applyProtection="1">
      <alignment vertical="center"/>
      <protection locked="0"/>
    </xf>
    <xf numFmtId="0" fontId="12" fillId="2" borderId="13" xfId="0" applyFont="1" applyFill="1" applyBorder="1" applyAlignment="1">
      <alignment horizontal="left" vertical="center"/>
    </xf>
    <xf numFmtId="177" fontId="16" fillId="3" borderId="4" xfId="0" applyNumberFormat="1" applyFont="1" applyFill="1" applyBorder="1" applyAlignment="1">
      <alignment vertical="center"/>
    </xf>
    <xf numFmtId="181" fontId="16" fillId="3" borderId="16" xfId="0" applyNumberFormat="1" applyFont="1" applyFill="1" applyBorder="1" applyAlignment="1">
      <alignment vertical="center"/>
    </xf>
    <xf numFmtId="0" fontId="14" fillId="3" borderId="0" xfId="0" applyFill="1" applyAlignment="1">
      <alignment horizontal="center"/>
    </xf>
    <xf numFmtId="0" fontId="3" fillId="2" borderId="1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1"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0" fontId="12" fillId="2" borderId="21" xfId="0" applyFont="1" applyFill="1" applyBorder="1" applyAlignment="1">
      <alignment horizontal="left" vertical="center"/>
    </xf>
    <xf numFmtId="0" fontId="3" fillId="2" borderId="22" xfId="0" applyFont="1" applyFill="1" applyBorder="1" applyAlignment="1">
      <alignment horizontal="left" vertical="center"/>
    </xf>
    <xf numFmtId="0" fontId="3" fillId="3" borderId="0" xfId="0" applyFont="1" applyFill="1" applyAlignment="1">
      <alignment vertical="center"/>
    </xf>
    <xf numFmtId="177" fontId="16" fillId="3" borderId="5" xfId="0" applyNumberFormat="1" applyFont="1" applyFill="1" applyBorder="1" applyAlignment="1">
      <alignment horizontal="right" vertical="center"/>
    </xf>
    <xf numFmtId="177" fontId="16" fillId="3" borderId="8" xfId="0" applyNumberFormat="1" applyFont="1" applyFill="1" applyBorder="1" applyAlignment="1">
      <alignment horizontal="right" vertical="center"/>
    </xf>
    <xf numFmtId="184" fontId="14" fillId="3" borderId="0" xfId="0" applyNumberFormat="1" applyFill="1" applyAlignment="1">
      <alignment/>
    </xf>
    <xf numFmtId="177" fontId="3" fillId="3" borderId="7" xfId="0" applyNumberFormat="1" applyFont="1" applyFill="1" applyBorder="1" applyAlignment="1">
      <alignment horizontal="right" vertical="center"/>
    </xf>
    <xf numFmtId="177" fontId="3" fillId="3" borderId="17" xfId="0" applyNumberFormat="1" applyFont="1" applyFill="1" applyBorder="1" applyAlignment="1">
      <alignment horizontal="right" vertical="center"/>
    </xf>
    <xf numFmtId="0" fontId="3" fillId="2" borderId="23" xfId="0" applyFont="1" applyFill="1" applyBorder="1" applyAlignment="1">
      <alignment horizontal="center" vertical="center" wrapText="1"/>
    </xf>
    <xf numFmtId="0" fontId="3" fillId="2" borderId="23" xfId="0" applyFont="1" applyFill="1" applyBorder="1" applyAlignment="1">
      <alignment vertical="center" wrapText="1"/>
    </xf>
    <xf numFmtId="178" fontId="3" fillId="2" borderId="1" xfId="0" applyNumberFormat="1"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13" fillId="2" borderId="19" xfId="0" applyFont="1" applyFill="1" applyBorder="1" applyAlignment="1">
      <alignment vertical="center" wrapText="1"/>
    </xf>
    <xf numFmtId="177" fontId="3" fillId="2" borderId="3" xfId="0" applyNumberFormat="1" applyFont="1" applyFill="1" applyBorder="1" applyAlignment="1">
      <alignment horizontal="center" vertical="center"/>
    </xf>
    <xf numFmtId="178" fontId="13" fillId="2" borderId="11" xfId="0" applyNumberFormat="1" applyFont="1" applyFill="1" applyBorder="1" applyAlignment="1">
      <alignment horizontal="center" vertical="center" wrapText="1"/>
    </xf>
    <xf numFmtId="178" fontId="13" fillId="2" borderId="19" xfId="0" applyNumberFormat="1" applyFont="1" applyFill="1" applyBorder="1" applyAlignment="1">
      <alignment horizontal="center" vertical="center" wrapText="1"/>
    </xf>
    <xf numFmtId="178" fontId="13" fillId="2" borderId="24" xfId="0" applyNumberFormat="1" applyFont="1" applyFill="1" applyBorder="1" applyAlignment="1">
      <alignment horizontal="center" vertical="center" wrapText="1"/>
    </xf>
    <xf numFmtId="0" fontId="13" fillId="2" borderId="19" xfId="0" applyFont="1" applyFill="1" applyBorder="1" applyAlignment="1">
      <alignment horizontal="center" vertical="center" wrapText="1"/>
    </xf>
    <xf numFmtId="0" fontId="3" fillId="2" borderId="12" xfId="0" applyFont="1" applyFill="1" applyBorder="1" applyAlignment="1">
      <alignment horizontal="left" vertical="center"/>
    </xf>
    <xf numFmtId="0" fontId="3" fillId="3" borderId="0" xfId="0" applyFont="1" applyFill="1" applyBorder="1" applyAlignment="1">
      <alignment horizontal="center" vertical="center" wrapText="1"/>
    </xf>
    <xf numFmtId="0" fontId="3" fillId="3" borderId="4" xfId="0" applyFont="1" applyFill="1" applyBorder="1" applyAlignment="1">
      <alignment vertical="center"/>
    </xf>
    <xf numFmtId="0" fontId="18" fillId="3" borderId="5" xfId="18" applyFont="1" applyFill="1" applyBorder="1" applyAlignment="1">
      <alignment vertical="center"/>
      <protection/>
    </xf>
    <xf numFmtId="0" fontId="3" fillId="3" borderId="5" xfId="16" applyFont="1" applyFill="1" applyBorder="1" applyAlignment="1">
      <alignment vertical="center"/>
      <protection/>
    </xf>
    <xf numFmtId="0" fontId="3" fillId="3" borderId="5" xfId="18" applyFont="1" applyFill="1" applyBorder="1" applyAlignment="1">
      <alignment vertical="center"/>
      <protection/>
    </xf>
    <xf numFmtId="0" fontId="3" fillId="3" borderId="8" xfId="18" applyFont="1" applyFill="1" applyBorder="1" applyAlignment="1">
      <alignment vertical="center"/>
      <protection/>
    </xf>
    <xf numFmtId="0" fontId="3" fillId="3" borderId="7" xfId="0" applyFont="1" applyFill="1" applyBorder="1" applyAlignment="1">
      <alignment vertical="center"/>
    </xf>
    <xf numFmtId="0" fontId="18" fillId="3" borderId="7" xfId="18" applyFont="1" applyFill="1" applyBorder="1" applyAlignment="1">
      <alignment vertical="center"/>
      <protection/>
    </xf>
    <xf numFmtId="0" fontId="3" fillId="3" borderId="7" xfId="16" applyFont="1" applyFill="1" applyBorder="1" applyAlignment="1">
      <alignment vertical="center"/>
      <protection/>
    </xf>
    <xf numFmtId="0" fontId="3" fillId="3" borderId="7" xfId="18" applyFont="1" applyFill="1" applyBorder="1" applyAlignment="1">
      <alignment vertical="center"/>
      <protection/>
    </xf>
    <xf numFmtId="0" fontId="3" fillId="3" borderId="17" xfId="18" applyFont="1" applyFill="1" applyBorder="1" applyAlignment="1">
      <alignment vertical="center"/>
      <protection/>
    </xf>
    <xf numFmtId="177" fontId="3" fillId="3" borderId="0" xfId="0" applyNumberFormat="1" applyFont="1" applyFill="1" applyBorder="1" applyAlignment="1">
      <alignment horizontal="center" vertical="center"/>
    </xf>
    <xf numFmtId="177" fontId="3" fillId="3" borderId="0" xfId="0" applyNumberFormat="1" applyFont="1" applyFill="1" applyAlignment="1">
      <alignment horizontal="center" vertical="center"/>
    </xf>
    <xf numFmtId="0" fontId="18" fillId="2" borderId="5" xfId="0" applyFont="1" applyFill="1" applyBorder="1" applyAlignment="1">
      <alignment horizontal="center" vertical="center" wrapText="1"/>
    </xf>
    <xf numFmtId="0" fontId="22" fillId="2" borderId="13" xfId="0" applyFont="1" applyFill="1" applyBorder="1" applyAlignment="1">
      <alignment horizontal="left" vertical="center" wrapText="1"/>
    </xf>
    <xf numFmtId="0" fontId="18" fillId="2" borderId="13" xfId="23" applyFont="1" applyFill="1" applyBorder="1" applyAlignment="1">
      <alignment horizontal="left" vertical="center" wrapText="1"/>
      <protection/>
    </xf>
    <xf numFmtId="0" fontId="14" fillId="0" borderId="0" xfId="0" applyAlignment="1">
      <alignment/>
    </xf>
    <xf numFmtId="0" fontId="22" fillId="2" borderId="13" xfId="23" applyFont="1" applyFill="1" applyBorder="1" applyAlignment="1">
      <alignment horizontal="left" vertical="center" wrapText="1"/>
      <protection/>
    </xf>
    <xf numFmtId="1" fontId="18" fillId="2" borderId="13" xfId="0" applyNumberFormat="1" applyFont="1" applyFill="1" applyBorder="1" applyAlignment="1">
      <alignment horizontal="left" vertical="center"/>
    </xf>
    <xf numFmtId="0" fontId="18" fillId="2" borderId="14" xfId="23" applyFont="1" applyFill="1" applyBorder="1" applyAlignment="1">
      <alignment horizontal="left" vertical="center" wrapText="1"/>
      <protection/>
    </xf>
    <xf numFmtId="0" fontId="18" fillId="3" borderId="0" xfId="0" applyFont="1" applyFill="1" applyAlignment="1">
      <alignment horizontal="right" vertical="center"/>
    </xf>
    <xf numFmtId="0" fontId="18" fillId="3" borderId="0" xfId="0" applyFont="1" applyFill="1" applyAlignment="1">
      <alignment horizontal="right" vertical="center" wrapText="1"/>
    </xf>
    <xf numFmtId="176" fontId="18" fillId="3" borderId="4" xfId="0" applyNumberFormat="1" applyFont="1" applyFill="1" applyBorder="1" applyAlignment="1">
      <alignment vertical="center" wrapText="1"/>
    </xf>
    <xf numFmtId="0" fontId="18" fillId="3" borderId="4" xfId="0" applyFont="1" applyFill="1" applyBorder="1" applyAlignment="1">
      <alignment vertical="center" wrapText="1"/>
    </xf>
    <xf numFmtId="0" fontId="18" fillId="3" borderId="16" xfId="0" applyFont="1" applyFill="1" applyBorder="1" applyAlignment="1">
      <alignment vertical="center" wrapText="1"/>
    </xf>
    <xf numFmtId="178" fontId="18" fillId="3" borderId="5" xfId="0" applyNumberFormat="1" applyFont="1" applyFill="1" applyBorder="1" applyAlignment="1">
      <alignment vertical="center" wrapText="1"/>
    </xf>
    <xf numFmtId="176" fontId="18" fillId="3" borderId="5" xfId="0" applyNumberFormat="1" applyFont="1" applyFill="1" applyBorder="1" applyAlignment="1">
      <alignment vertical="center"/>
    </xf>
    <xf numFmtId="0" fontId="18" fillId="3" borderId="5" xfId="0" applyFont="1" applyFill="1" applyBorder="1" applyAlignment="1">
      <alignment vertical="center"/>
    </xf>
    <xf numFmtId="0" fontId="18" fillId="3" borderId="8" xfId="0" applyFont="1" applyFill="1" applyBorder="1" applyAlignment="1">
      <alignment vertical="center"/>
    </xf>
    <xf numFmtId="178" fontId="3" fillId="3" borderId="5" xfId="23" applyNumberFormat="1" applyFont="1" applyFill="1" applyBorder="1" applyAlignment="1">
      <alignment vertical="center" wrapText="1"/>
      <protection/>
    </xf>
    <xf numFmtId="177" fontId="18" fillId="3" borderId="5" xfId="0" applyNumberFormat="1" applyFont="1" applyFill="1" applyBorder="1" applyAlignment="1">
      <alignment vertical="center"/>
    </xf>
    <xf numFmtId="177" fontId="18" fillId="3" borderId="5" xfId="0" applyNumberFormat="1" applyFont="1" applyFill="1" applyBorder="1" applyAlignment="1">
      <alignment vertical="center" wrapText="1"/>
    </xf>
    <xf numFmtId="0" fontId="18" fillId="3" borderId="5" xfId="0" applyFont="1" applyFill="1" applyBorder="1" applyAlignment="1">
      <alignment vertical="center" wrapText="1"/>
    </xf>
    <xf numFmtId="0" fontId="18" fillId="3" borderId="8" xfId="0" applyFont="1" applyFill="1" applyBorder="1" applyAlignment="1">
      <alignment vertical="center" wrapText="1"/>
    </xf>
    <xf numFmtId="178" fontId="3" fillId="3" borderId="5" xfId="23" applyNumberFormat="1" applyFont="1" applyFill="1" applyBorder="1" applyAlignment="1">
      <alignment vertical="center"/>
      <protection/>
    </xf>
    <xf numFmtId="178" fontId="18" fillId="3" borderId="5" xfId="0" applyNumberFormat="1" applyFont="1" applyFill="1" applyBorder="1" applyAlignment="1">
      <alignment vertical="center"/>
    </xf>
    <xf numFmtId="185" fontId="3" fillId="3" borderId="5" xfId="24" applyNumberFormat="1" applyFont="1" applyFill="1" applyBorder="1" applyAlignment="1">
      <alignment vertical="center"/>
      <protection/>
    </xf>
    <xf numFmtId="176" fontId="18" fillId="3" borderId="5" xfId="0" applyNumberFormat="1" applyFont="1" applyFill="1" applyBorder="1" applyAlignment="1">
      <alignment vertical="center" wrapText="1"/>
    </xf>
    <xf numFmtId="178" fontId="3" fillId="3" borderId="5" xfId="24" applyNumberFormat="1" applyFont="1" applyFill="1" applyBorder="1" applyAlignment="1">
      <alignment vertical="center"/>
      <protection/>
    </xf>
    <xf numFmtId="178" fontId="18" fillId="3" borderId="5" xfId="23" applyNumberFormat="1" applyFont="1" applyFill="1" applyBorder="1" applyAlignment="1">
      <alignment vertical="center"/>
      <protection/>
    </xf>
    <xf numFmtId="185" fontId="3" fillId="3" borderId="5" xfId="25" applyNumberFormat="1" applyFont="1" applyFill="1" applyBorder="1" applyAlignment="1">
      <alignment vertical="center" wrapText="1"/>
      <protection/>
    </xf>
    <xf numFmtId="176" fontId="18" fillId="3" borderId="8" xfId="0" applyNumberFormat="1" applyFont="1" applyFill="1" applyBorder="1" applyAlignment="1">
      <alignment vertical="center"/>
    </xf>
    <xf numFmtId="178" fontId="3" fillId="3" borderId="5" xfId="16" applyNumberFormat="1" applyFont="1" applyFill="1" applyBorder="1" applyAlignment="1">
      <alignment vertical="center"/>
      <protection/>
    </xf>
    <xf numFmtId="178" fontId="18" fillId="3" borderId="5" xfId="16" applyNumberFormat="1" applyFont="1" applyFill="1" applyBorder="1" applyAlignment="1">
      <alignment vertical="center"/>
      <protection/>
    </xf>
    <xf numFmtId="186" fontId="3" fillId="3" borderId="5" xfId="0" applyNumberFormat="1" applyFont="1" applyFill="1" applyBorder="1" applyAlignment="1">
      <alignment vertical="center"/>
    </xf>
    <xf numFmtId="176" fontId="18" fillId="3" borderId="5" xfId="23" applyNumberFormat="1" applyFont="1" applyFill="1" applyBorder="1" applyAlignment="1">
      <alignment vertical="center" wrapText="1"/>
      <protection/>
    </xf>
    <xf numFmtId="0" fontId="18" fillId="3" borderId="5" xfId="23" applyFont="1" applyFill="1" applyBorder="1" applyAlignment="1">
      <alignment vertical="center" wrapText="1"/>
      <protection/>
    </xf>
    <xf numFmtId="0" fontId="18" fillId="3" borderId="8" xfId="23" applyFont="1" applyFill="1" applyBorder="1" applyAlignment="1">
      <alignment vertical="center" wrapText="1"/>
      <protection/>
    </xf>
    <xf numFmtId="0" fontId="3" fillId="3" borderId="5" xfId="0" applyNumberFormat="1" applyFont="1" applyFill="1" applyBorder="1" applyAlignment="1">
      <alignment vertical="center"/>
    </xf>
    <xf numFmtId="0" fontId="3" fillId="3" borderId="7" xfId="0" applyNumberFormat="1" applyFont="1" applyFill="1" applyBorder="1" applyAlignment="1">
      <alignment vertical="center"/>
    </xf>
    <xf numFmtId="178" fontId="3" fillId="3" borderId="7" xfId="23" applyNumberFormat="1" applyFont="1" applyFill="1" applyBorder="1" applyAlignment="1">
      <alignment vertical="center"/>
      <protection/>
    </xf>
    <xf numFmtId="176" fontId="18" fillId="3" borderId="7" xfId="0" applyNumberFormat="1" applyFont="1" applyFill="1" applyBorder="1" applyAlignment="1">
      <alignment vertical="center"/>
    </xf>
    <xf numFmtId="0" fontId="18" fillId="3" borderId="7" xfId="0" applyFont="1" applyFill="1" applyBorder="1" applyAlignment="1">
      <alignment vertical="center"/>
    </xf>
    <xf numFmtId="0" fontId="18" fillId="3" borderId="17" xfId="0" applyFont="1" applyFill="1" applyBorder="1" applyAlignment="1">
      <alignment vertical="center"/>
    </xf>
    <xf numFmtId="0" fontId="18" fillId="3" borderId="0" xfId="23" applyFont="1" applyFill="1" applyBorder="1" applyAlignment="1">
      <alignment horizontal="left" vertical="center" wrapText="1"/>
      <protection/>
    </xf>
    <xf numFmtId="0" fontId="18" fillId="3" borderId="0" xfId="0" applyFont="1" applyFill="1" applyBorder="1" applyAlignment="1">
      <alignment horizontal="center" vertical="center"/>
    </xf>
    <xf numFmtId="176" fontId="18" fillId="3" borderId="0" xfId="0" applyNumberFormat="1" applyFont="1" applyFill="1" applyBorder="1" applyAlignment="1">
      <alignment horizontal="center" vertical="center"/>
    </xf>
    <xf numFmtId="178" fontId="18" fillId="3" borderId="0" xfId="0" applyNumberFormat="1" applyFont="1" applyFill="1" applyBorder="1" applyAlignment="1">
      <alignment horizontal="center" vertical="center"/>
    </xf>
    <xf numFmtId="0" fontId="18" fillId="3" borderId="0" xfId="0" applyFont="1" applyFill="1" applyBorder="1" applyAlignment="1">
      <alignment horizontal="left" vertical="center"/>
    </xf>
    <xf numFmtId="0" fontId="18" fillId="3" borderId="0" xfId="0" applyFont="1" applyFill="1" applyBorder="1" applyAlignment="1">
      <alignment horizontal="right" vertical="center"/>
    </xf>
    <xf numFmtId="180" fontId="18" fillId="3" borderId="0" xfId="0" applyNumberFormat="1" applyFont="1" applyFill="1" applyBorder="1" applyAlignment="1">
      <alignment horizontal="right" vertical="center"/>
    </xf>
    <xf numFmtId="176" fontId="18" fillId="3" borderId="0" xfId="0" applyNumberFormat="1" applyFont="1" applyFill="1" applyBorder="1" applyAlignment="1">
      <alignment horizontal="right" vertical="center"/>
    </xf>
    <xf numFmtId="0" fontId="18" fillId="3" borderId="0" xfId="0" applyFont="1" applyFill="1" applyAlignment="1">
      <alignment horizontal="left" vertical="center"/>
    </xf>
    <xf numFmtId="176" fontId="18" fillId="3" borderId="0" xfId="0" applyNumberFormat="1" applyFont="1" applyFill="1" applyAlignment="1">
      <alignment horizontal="right" vertical="center"/>
    </xf>
    <xf numFmtId="176" fontId="19" fillId="3" borderId="0" xfId="0" applyNumberFormat="1" applyFont="1" applyFill="1" applyBorder="1" applyAlignment="1">
      <alignment horizontal="center" vertical="center"/>
    </xf>
    <xf numFmtId="180" fontId="18" fillId="3" borderId="0" xfId="0" applyNumberFormat="1" applyFont="1" applyFill="1" applyAlignment="1">
      <alignment horizontal="right" vertical="center"/>
    </xf>
    <xf numFmtId="0" fontId="12" fillId="2" borderId="14" xfId="0" applyFont="1" applyFill="1" applyBorder="1" applyAlignment="1">
      <alignment horizontal="left" vertical="center"/>
    </xf>
    <xf numFmtId="0" fontId="11" fillId="3" borderId="0" xfId="0" applyFont="1" applyFill="1" applyBorder="1" applyAlignment="1">
      <alignment horizontal="center" vertical="center" wrapText="1"/>
    </xf>
    <xf numFmtId="0" fontId="3" fillId="3" borderId="0" xfId="0" applyFont="1" applyFill="1" applyBorder="1" applyAlignment="1">
      <alignment horizontal="left"/>
    </xf>
    <xf numFmtId="0" fontId="3" fillId="3" borderId="0" xfId="0" applyFont="1" applyFill="1" applyBorder="1" applyAlignment="1">
      <alignment vertical="center"/>
    </xf>
    <xf numFmtId="177" fontId="16" fillId="3" borderId="8" xfId="0" applyNumberFormat="1" applyFont="1" applyFill="1" applyBorder="1" applyAlignment="1">
      <alignment vertical="center"/>
    </xf>
    <xf numFmtId="177" fontId="16" fillId="3" borderId="5" xfId="0" applyNumberFormat="1" applyFont="1" applyFill="1" applyBorder="1" applyAlignment="1">
      <alignment vertical="center"/>
    </xf>
    <xf numFmtId="177" fontId="16" fillId="3" borderId="17" xfId="0" applyNumberFormat="1" applyFont="1" applyFill="1" applyBorder="1" applyAlignment="1">
      <alignment vertical="center"/>
    </xf>
    <xf numFmtId="177" fontId="16" fillId="3" borderId="7" xfId="0" applyNumberFormat="1" applyFont="1" applyFill="1" applyBorder="1" applyAlignment="1">
      <alignment vertical="center"/>
    </xf>
    <xf numFmtId="177" fontId="16" fillId="3" borderId="5" xfId="0" applyNumberFormat="1" applyFont="1" applyFill="1" applyBorder="1" applyAlignment="1">
      <alignment horizontal="right" vertical="center" indent="1"/>
    </xf>
    <xf numFmtId="177" fontId="16" fillId="3" borderId="8" xfId="0" applyNumberFormat="1" applyFont="1" applyFill="1" applyBorder="1" applyAlignment="1">
      <alignment horizontal="right" vertical="center" indent="1"/>
    </xf>
    <xf numFmtId="177" fontId="3" fillId="3" borderId="5" xfId="0" applyNumberFormat="1" applyFont="1" applyFill="1" applyBorder="1" applyAlignment="1">
      <alignment horizontal="right" vertical="center" indent="1"/>
    </xf>
    <xf numFmtId="177" fontId="3" fillId="3" borderId="8" xfId="0" applyNumberFormat="1" applyFont="1" applyFill="1" applyBorder="1" applyAlignment="1">
      <alignment horizontal="right" vertical="center" indent="1"/>
    </xf>
    <xf numFmtId="177" fontId="16" fillId="3" borderId="7" xfId="0" applyNumberFormat="1" applyFont="1" applyFill="1" applyBorder="1" applyAlignment="1">
      <alignment horizontal="right" vertical="center" indent="1"/>
    </xf>
    <xf numFmtId="177" fontId="16" fillId="3" borderId="17" xfId="0" applyNumberFormat="1" applyFont="1" applyFill="1" applyBorder="1" applyAlignment="1">
      <alignment horizontal="right" vertical="center" indent="1"/>
    </xf>
    <xf numFmtId="0" fontId="3" fillId="2" borderId="0" xfId="0" applyFont="1" applyFill="1" applyBorder="1" applyAlignment="1">
      <alignment vertical="top"/>
    </xf>
    <xf numFmtId="0" fontId="3" fillId="2" borderId="1" xfId="0" applyFont="1" applyFill="1" applyBorder="1" applyAlignment="1">
      <alignment horizontal="right" vertical="center"/>
    </xf>
    <xf numFmtId="0" fontId="24" fillId="2" borderId="19" xfId="0" applyFont="1" applyFill="1" applyBorder="1" applyAlignment="1">
      <alignment horizontal="center" vertical="center"/>
    </xf>
    <xf numFmtId="0" fontId="24" fillId="2" borderId="20" xfId="0" applyFont="1" applyFill="1" applyBorder="1" applyAlignment="1">
      <alignment horizontal="center" vertical="center"/>
    </xf>
    <xf numFmtId="0" fontId="3" fillId="3" borderId="6" xfId="0" applyFont="1" applyFill="1" applyBorder="1" applyAlignment="1">
      <alignment vertical="top"/>
    </xf>
    <xf numFmtId="0" fontId="3" fillId="3" borderId="0" xfId="0" applyFont="1" applyFill="1" applyAlignment="1">
      <alignment horizontal="left"/>
    </xf>
    <xf numFmtId="177" fontId="3" fillId="3" borderId="0" xfId="0" applyNumberFormat="1" applyFont="1" applyFill="1" applyBorder="1" applyAlignment="1">
      <alignment horizontal="right" vertical="center"/>
    </xf>
    <xf numFmtId="0" fontId="16" fillId="3" borderId="4" xfId="0" applyFont="1" applyFill="1" applyBorder="1" applyAlignment="1">
      <alignment horizontal="right" vertical="center"/>
    </xf>
    <xf numFmtId="176" fontId="16" fillId="3" borderId="4" xfId="0" applyNumberFormat="1" applyFont="1" applyFill="1" applyBorder="1" applyAlignment="1">
      <alignment horizontal="right" vertical="center"/>
    </xf>
    <xf numFmtId="176" fontId="16" fillId="3" borderId="16" xfId="0" applyNumberFormat="1" applyFont="1" applyFill="1" applyBorder="1" applyAlignment="1">
      <alignment horizontal="right" vertical="center"/>
    </xf>
    <xf numFmtId="0" fontId="3" fillId="3" borderId="5" xfId="0" applyFont="1" applyFill="1" applyBorder="1" applyAlignment="1">
      <alignment horizontal="right" vertical="center"/>
    </xf>
    <xf numFmtId="176" fontId="3" fillId="3" borderId="8" xfId="0" applyNumberFormat="1" applyFont="1" applyFill="1" applyBorder="1" applyAlignment="1">
      <alignment vertical="center"/>
    </xf>
    <xf numFmtId="176" fontId="3" fillId="3" borderId="7" xfId="0" applyNumberFormat="1" applyFont="1" applyFill="1" applyBorder="1" applyAlignment="1">
      <alignment vertical="center"/>
    </xf>
    <xf numFmtId="176" fontId="3" fillId="3" borderId="17" xfId="0" applyNumberFormat="1" applyFont="1" applyFill="1" applyBorder="1" applyAlignment="1">
      <alignment vertical="center"/>
    </xf>
    <xf numFmtId="0" fontId="14" fillId="2" borderId="1" xfId="0" applyFill="1" applyBorder="1" applyAlignment="1">
      <alignment/>
    </xf>
    <xf numFmtId="0" fontId="13" fillId="2" borderId="15" xfId="0" applyFont="1" applyFill="1" applyBorder="1" applyAlignment="1">
      <alignment horizontal="center" vertical="center"/>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177" fontId="16" fillId="3" borderId="16" xfId="0" applyNumberFormat="1" applyFont="1" applyFill="1" applyBorder="1" applyAlignment="1">
      <alignment vertical="center"/>
    </xf>
    <xf numFmtId="0" fontId="3" fillId="3" borderId="5" xfId="0" applyFont="1" applyFill="1" applyBorder="1" applyAlignment="1">
      <alignment horizontal="center" vertical="center"/>
    </xf>
    <xf numFmtId="181" fontId="3" fillId="3" borderId="5" xfId="0" applyNumberFormat="1" applyFont="1" applyFill="1" applyBorder="1" applyAlignment="1">
      <alignment horizontal="center" vertical="center"/>
    </xf>
    <xf numFmtId="0" fontId="3" fillId="3" borderId="8" xfId="0" applyFont="1" applyFill="1" applyBorder="1" applyAlignment="1">
      <alignment horizontal="center" vertical="center"/>
    </xf>
    <xf numFmtId="176" fontId="16" fillId="3" borderId="16" xfId="0" applyNumberFormat="1" applyFont="1" applyFill="1" applyBorder="1" applyAlignment="1">
      <alignment vertical="center"/>
    </xf>
    <xf numFmtId="180" fontId="3" fillId="3" borderId="7" xfId="0" applyNumberFormat="1" applyFont="1" applyFill="1" applyBorder="1" applyAlignment="1">
      <alignment vertical="center"/>
    </xf>
    <xf numFmtId="0" fontId="3" fillId="3" borderId="7" xfId="0" applyFont="1" applyFill="1" applyBorder="1" applyAlignment="1">
      <alignment horizontal="right" vertical="center"/>
    </xf>
    <xf numFmtId="176" fontId="3" fillId="3" borderId="7" xfId="0" applyNumberFormat="1" applyFont="1" applyFill="1" applyBorder="1" applyAlignment="1">
      <alignment horizontal="right" vertical="center"/>
    </xf>
    <xf numFmtId="176" fontId="3" fillId="3" borderId="17" xfId="0" applyNumberFormat="1" applyFont="1" applyFill="1" applyBorder="1" applyAlignment="1">
      <alignment horizontal="right" vertical="center"/>
    </xf>
    <xf numFmtId="187" fontId="3" fillId="2" borderId="20" xfId="0" applyNumberFormat="1" applyFont="1" applyFill="1" applyBorder="1" applyAlignment="1">
      <alignment horizontal="center" vertical="center" wrapText="1"/>
    </xf>
    <xf numFmtId="0" fontId="16" fillId="3" borderId="4" xfId="0" applyFont="1" applyFill="1" applyBorder="1" applyAlignment="1">
      <alignment vertical="center"/>
    </xf>
    <xf numFmtId="176" fontId="16" fillId="3" borderId="4" xfId="0" applyNumberFormat="1" applyFont="1" applyFill="1" applyBorder="1" applyAlignment="1">
      <alignment vertical="center"/>
    </xf>
    <xf numFmtId="0" fontId="0" fillId="3" borderId="0" xfId="0" applyFont="1" applyFill="1" applyBorder="1" applyAlignment="1">
      <alignment horizontal="center" vertical="center"/>
    </xf>
    <xf numFmtId="177" fontId="0" fillId="3" borderId="0" xfId="0" applyNumberFormat="1" applyFont="1" applyFill="1" applyBorder="1" applyAlignment="1">
      <alignment vertical="center"/>
    </xf>
    <xf numFmtId="180" fontId="0" fillId="3" borderId="0" xfId="0" applyNumberFormat="1" applyFont="1" applyFill="1" applyBorder="1" applyAlignment="1">
      <alignment vertical="center"/>
    </xf>
    <xf numFmtId="188" fontId="0" fillId="3" borderId="0" xfId="0" applyNumberFormat="1" applyFont="1" applyFill="1" applyBorder="1" applyAlignment="1">
      <alignment vertical="center"/>
    </xf>
    <xf numFmtId="0" fontId="3" fillId="2" borderId="16" xfId="0" applyFont="1" applyFill="1" applyBorder="1" applyAlignment="1">
      <alignment horizontal="center" vertical="center"/>
    </xf>
    <xf numFmtId="0" fontId="3" fillId="2" borderId="25" xfId="0" applyFont="1" applyFill="1" applyBorder="1" applyAlignment="1">
      <alignment/>
    </xf>
    <xf numFmtId="0" fontId="3" fillId="2" borderId="0" xfId="0" applyFont="1" applyFill="1" applyAlignment="1">
      <alignment/>
    </xf>
    <xf numFmtId="0" fontId="3" fillId="2" borderId="0" xfId="0" applyFont="1" applyFill="1" applyBorder="1" applyAlignment="1">
      <alignment/>
    </xf>
    <xf numFmtId="0" fontId="3" fillId="2" borderId="20"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left" vertical="center"/>
    </xf>
    <xf numFmtId="0" fontId="16" fillId="3" borderId="29" xfId="0" applyFont="1" applyFill="1" applyBorder="1" applyAlignment="1">
      <alignment vertical="center"/>
    </xf>
    <xf numFmtId="0" fontId="16" fillId="3" borderId="30" xfId="0" applyFont="1" applyFill="1" applyBorder="1" applyAlignment="1">
      <alignment vertical="center"/>
    </xf>
    <xf numFmtId="0" fontId="16" fillId="3" borderId="16" xfId="0" applyFont="1" applyFill="1" applyBorder="1" applyAlignment="1">
      <alignment vertical="center"/>
    </xf>
    <xf numFmtId="0" fontId="3" fillId="3" borderId="31" xfId="0" applyFont="1" applyFill="1" applyBorder="1" applyAlignment="1">
      <alignment vertical="center"/>
    </xf>
    <xf numFmtId="0" fontId="3" fillId="3" borderId="32" xfId="0" applyFont="1" applyFill="1" applyBorder="1" applyAlignment="1">
      <alignment vertical="center"/>
    </xf>
    <xf numFmtId="0" fontId="3" fillId="3" borderId="8" xfId="0" applyFont="1" applyFill="1" applyBorder="1" applyAlignment="1">
      <alignment vertical="center"/>
    </xf>
    <xf numFmtId="0" fontId="3" fillId="3" borderId="33" xfId="0" applyFont="1" applyFill="1" applyBorder="1" applyAlignment="1">
      <alignment vertical="center"/>
    </xf>
    <xf numFmtId="0" fontId="3" fillId="3" borderId="34" xfId="0" applyFont="1" applyFill="1" applyBorder="1" applyAlignment="1">
      <alignment vertical="center"/>
    </xf>
    <xf numFmtId="0" fontId="3" fillId="3" borderId="17" xfId="0" applyFont="1" applyFill="1" applyBorder="1" applyAlignment="1">
      <alignment vertical="center"/>
    </xf>
    <xf numFmtId="0" fontId="3" fillId="3" borderId="0" xfId="0" applyFont="1" applyFill="1" applyBorder="1" applyAlignment="1">
      <alignment horizontal="center"/>
    </xf>
    <xf numFmtId="179" fontId="3" fillId="2" borderId="23" xfId="0" applyNumberFormat="1" applyFont="1" applyFill="1" applyBorder="1" applyAlignment="1">
      <alignment horizontal="center" vertical="center"/>
    </xf>
    <xf numFmtId="179" fontId="13" fillId="2" borderId="19" xfId="0" applyNumberFormat="1" applyFont="1" applyFill="1" applyBorder="1" applyAlignment="1">
      <alignment horizontal="center" vertical="center"/>
    </xf>
    <xf numFmtId="176" fontId="3" fillId="2" borderId="14" xfId="0" applyNumberFormat="1" applyFont="1" applyFill="1" applyBorder="1" applyAlignment="1">
      <alignment horizontal="left" vertical="center"/>
    </xf>
    <xf numFmtId="178" fontId="16" fillId="3" borderId="4" xfId="0" applyNumberFormat="1" applyFont="1" applyFill="1" applyBorder="1" applyAlignment="1">
      <alignment horizontal="right" vertical="center"/>
    </xf>
    <xf numFmtId="179" fontId="16" fillId="3" borderId="4" xfId="0" applyNumberFormat="1" applyFont="1" applyFill="1" applyBorder="1" applyAlignment="1">
      <alignment horizontal="right" vertical="center"/>
    </xf>
    <xf numFmtId="179" fontId="3" fillId="3" borderId="5" xfId="0" applyNumberFormat="1" applyFont="1" applyFill="1" applyBorder="1" applyAlignment="1">
      <alignment horizontal="right" vertical="center"/>
    </xf>
    <xf numFmtId="178" fontId="3" fillId="3" borderId="7" xfId="0" applyNumberFormat="1" applyFont="1" applyFill="1" applyBorder="1" applyAlignment="1">
      <alignment horizontal="right" vertical="center"/>
    </xf>
    <xf numFmtId="179" fontId="3" fillId="3" borderId="7" xfId="0" applyNumberFormat="1" applyFont="1" applyFill="1" applyBorder="1" applyAlignment="1">
      <alignment horizontal="right" vertical="center"/>
    </xf>
    <xf numFmtId="179" fontId="14" fillId="3" borderId="0" xfId="0" applyNumberFormat="1" applyFill="1" applyAlignment="1">
      <alignment/>
    </xf>
    <xf numFmtId="176" fontId="14" fillId="3" borderId="0" xfId="0" applyNumberFormat="1" applyFill="1" applyAlignment="1">
      <alignment/>
    </xf>
    <xf numFmtId="177" fontId="3" fillId="2" borderId="3" xfId="0" applyNumberFormat="1" applyFont="1" applyFill="1" applyBorder="1" applyAlignment="1">
      <alignment horizontal="center" vertical="center" wrapText="1"/>
    </xf>
    <xf numFmtId="0" fontId="12" fillId="2" borderId="7" xfId="0" applyFont="1" applyFill="1" applyBorder="1" applyAlignment="1">
      <alignment horizontal="center" vertical="center"/>
    </xf>
    <xf numFmtId="177" fontId="3" fillId="3" borderId="8" xfId="0" applyNumberFormat="1" applyFont="1" applyFill="1" applyBorder="1" applyAlignment="1">
      <alignment horizontal="center" vertical="center" wrapText="1"/>
    </xf>
    <xf numFmtId="179" fontId="3" fillId="3" borderId="0" xfId="0" applyNumberFormat="1" applyFont="1" applyFill="1" applyAlignment="1">
      <alignment horizontal="center"/>
    </xf>
    <xf numFmtId="177" fontId="3" fillId="3" borderId="0" xfId="0" applyNumberFormat="1" applyFont="1" applyFill="1" applyAlignment="1">
      <alignment horizontal="center"/>
    </xf>
    <xf numFmtId="177" fontId="3" fillId="2" borderId="35" xfId="23" applyNumberFormat="1" applyFont="1" applyFill="1" applyBorder="1" applyAlignment="1">
      <alignment horizontal="center" vertical="center"/>
      <protection/>
    </xf>
    <xf numFmtId="0" fontId="3" fillId="2" borderId="35" xfId="23" applyFont="1" applyFill="1" applyBorder="1" applyAlignment="1">
      <alignment horizontal="center" vertical="center"/>
      <protection/>
    </xf>
    <xf numFmtId="177" fontId="13" fillId="2" borderId="5" xfId="23" applyNumberFormat="1" applyFont="1" applyFill="1" applyBorder="1" applyAlignment="1">
      <alignment horizontal="center" vertical="center"/>
      <protection/>
    </xf>
    <xf numFmtId="177" fontId="3" fillId="2" borderId="4" xfId="23" applyNumberFormat="1" applyFont="1" applyFill="1" applyBorder="1" applyAlignment="1">
      <alignment horizontal="center" vertical="center"/>
      <protection/>
    </xf>
    <xf numFmtId="0" fontId="13" fillId="2" borderId="5" xfId="23" applyFont="1" applyFill="1" applyBorder="1" applyAlignment="1">
      <alignment horizontal="center" vertical="center"/>
      <protection/>
    </xf>
    <xf numFmtId="0" fontId="0" fillId="3" borderId="0" xfId="0" applyFill="1" applyAlignment="1">
      <alignment horizontal="center"/>
    </xf>
    <xf numFmtId="0" fontId="0" fillId="3" borderId="0" xfId="0" applyFill="1" applyAlignment="1">
      <alignment/>
    </xf>
    <xf numFmtId="0" fontId="11" fillId="3" borderId="6" xfId="23" applyFont="1" applyFill="1" applyBorder="1" applyAlignment="1">
      <alignment vertical="center"/>
      <protection/>
    </xf>
    <xf numFmtId="0" fontId="3" fillId="3" borderId="6" xfId="23" applyFont="1" applyFill="1" applyBorder="1" applyAlignment="1">
      <alignment vertical="center"/>
      <protection/>
    </xf>
    <xf numFmtId="178" fontId="16" fillId="3" borderId="4" xfId="0" applyNumberFormat="1" applyFont="1" applyFill="1" applyBorder="1" applyAlignment="1">
      <alignment horizontal="center" vertical="center"/>
    </xf>
    <xf numFmtId="179" fontId="16" fillId="3" borderId="4" xfId="0" applyNumberFormat="1" applyFont="1" applyFill="1" applyBorder="1" applyAlignment="1">
      <alignment horizontal="center" vertical="center"/>
    </xf>
    <xf numFmtId="176" fontId="16" fillId="3" borderId="4" xfId="0" applyNumberFormat="1" applyFont="1" applyFill="1" applyBorder="1" applyAlignment="1">
      <alignment horizontal="center" vertical="center"/>
    </xf>
    <xf numFmtId="176" fontId="16" fillId="3" borderId="16" xfId="0" applyNumberFormat="1" applyFont="1" applyFill="1" applyBorder="1" applyAlignment="1">
      <alignment horizontal="center" vertical="center"/>
    </xf>
    <xf numFmtId="178" fontId="3" fillId="3" borderId="5" xfId="0" applyNumberFormat="1" applyFont="1" applyFill="1" applyBorder="1" applyAlignment="1">
      <alignment horizontal="center" vertical="center"/>
    </xf>
    <xf numFmtId="179" fontId="3" fillId="3" borderId="5" xfId="0" applyNumberFormat="1" applyFont="1" applyFill="1" applyBorder="1" applyAlignment="1">
      <alignment horizontal="center" vertical="center"/>
    </xf>
    <xf numFmtId="176" fontId="3" fillId="3" borderId="5" xfId="0" applyNumberFormat="1" applyFont="1" applyFill="1" applyBorder="1" applyAlignment="1">
      <alignment horizontal="center" vertical="center"/>
    </xf>
    <xf numFmtId="176" fontId="3" fillId="3" borderId="8" xfId="0" applyNumberFormat="1" applyFont="1" applyFill="1" applyBorder="1" applyAlignment="1">
      <alignment horizontal="center" vertical="center"/>
    </xf>
    <xf numFmtId="179" fontId="3" fillId="3" borderId="8" xfId="0" applyNumberFormat="1" applyFont="1" applyFill="1" applyBorder="1" applyAlignment="1">
      <alignment horizontal="center" vertical="center"/>
    </xf>
    <xf numFmtId="178" fontId="3" fillId="3" borderId="7" xfId="0" applyNumberFormat="1" applyFont="1" applyFill="1" applyBorder="1" applyAlignment="1">
      <alignment horizontal="center" vertical="center"/>
    </xf>
    <xf numFmtId="179" fontId="3" fillId="3" borderId="7" xfId="0" applyNumberFormat="1" applyFont="1" applyFill="1" applyBorder="1" applyAlignment="1">
      <alignment horizontal="center" vertical="center"/>
    </xf>
    <xf numFmtId="176" fontId="3" fillId="3" borderId="7" xfId="0" applyNumberFormat="1" applyFont="1" applyFill="1" applyBorder="1" applyAlignment="1">
      <alignment horizontal="center" vertical="center"/>
    </xf>
    <xf numFmtId="179" fontId="3" fillId="3" borderId="17" xfId="0" applyNumberFormat="1" applyFont="1" applyFill="1" applyBorder="1" applyAlignment="1">
      <alignment horizontal="center" vertical="center"/>
    </xf>
    <xf numFmtId="177" fontId="0" fillId="3" borderId="0" xfId="0" applyNumberFormat="1" applyFill="1" applyAlignment="1">
      <alignment/>
    </xf>
    <xf numFmtId="177" fontId="0" fillId="3" borderId="0" xfId="0" applyNumberFormat="1" applyFill="1" applyBorder="1" applyAlignment="1">
      <alignment horizontal="center"/>
    </xf>
    <xf numFmtId="177" fontId="0" fillId="3" borderId="0" xfId="0" applyNumberFormat="1" applyFill="1" applyBorder="1" applyAlignment="1">
      <alignment/>
    </xf>
    <xf numFmtId="0" fontId="0" fillId="3" borderId="0" xfId="0" applyFill="1" applyBorder="1" applyAlignment="1">
      <alignment/>
    </xf>
    <xf numFmtId="178" fontId="16" fillId="3" borderId="5" xfId="0" applyNumberFormat="1" applyFont="1" applyFill="1" applyBorder="1" applyAlignment="1">
      <alignment horizontal="right" vertical="center" indent="1"/>
    </xf>
    <xf numFmtId="176" fontId="16" fillId="3" borderId="5" xfId="0" applyNumberFormat="1" applyFont="1" applyFill="1" applyBorder="1" applyAlignment="1">
      <alignment horizontal="right" vertical="center" indent="1"/>
    </xf>
    <xf numFmtId="176" fontId="16" fillId="3" borderId="8" xfId="0" applyNumberFormat="1" applyFont="1" applyFill="1" applyBorder="1" applyAlignment="1">
      <alignment horizontal="right" vertical="center" indent="1"/>
    </xf>
    <xf numFmtId="178" fontId="3" fillId="3" borderId="5" xfId="0" applyNumberFormat="1" applyFont="1" applyFill="1" applyBorder="1" applyAlignment="1">
      <alignment horizontal="right" vertical="center" indent="1"/>
    </xf>
    <xf numFmtId="176" fontId="3" fillId="3" borderId="5" xfId="0" applyNumberFormat="1" applyFont="1" applyFill="1" applyBorder="1" applyAlignment="1">
      <alignment horizontal="right" vertical="center" indent="1"/>
    </xf>
    <xf numFmtId="176" fontId="3" fillId="3" borderId="8" xfId="0" applyNumberFormat="1" applyFont="1" applyFill="1" applyBorder="1" applyAlignment="1">
      <alignment horizontal="right" vertical="center" indent="1"/>
    </xf>
    <xf numFmtId="178" fontId="3" fillId="3" borderId="7" xfId="0" applyNumberFormat="1" applyFont="1" applyFill="1" applyBorder="1" applyAlignment="1">
      <alignment horizontal="right" vertical="center" indent="1"/>
    </xf>
    <xf numFmtId="176" fontId="3" fillId="3" borderId="7" xfId="0" applyNumberFormat="1" applyFont="1" applyFill="1" applyBorder="1" applyAlignment="1">
      <alignment horizontal="right" vertical="center" indent="1"/>
    </xf>
    <xf numFmtId="176" fontId="3" fillId="3" borderId="17" xfId="0" applyNumberFormat="1" applyFont="1" applyFill="1" applyBorder="1" applyAlignment="1">
      <alignment horizontal="right" vertical="center" indent="1"/>
    </xf>
    <xf numFmtId="0" fontId="3" fillId="2" borderId="19" xfId="0" applyFont="1" applyFill="1" applyBorder="1" applyAlignment="1">
      <alignment horizontal="center" vertical="center"/>
    </xf>
    <xf numFmtId="177" fontId="3" fillId="2" borderId="19" xfId="0" applyNumberFormat="1" applyFont="1" applyFill="1" applyBorder="1" applyAlignment="1">
      <alignment horizontal="center" vertical="center" wrapText="1"/>
    </xf>
    <xf numFmtId="177" fontId="3" fillId="2" borderId="20" xfId="0" applyNumberFormat="1" applyFont="1" applyFill="1" applyBorder="1" applyAlignment="1">
      <alignment horizontal="center" vertical="center" wrapText="1"/>
    </xf>
    <xf numFmtId="0" fontId="14" fillId="3" borderId="0" xfId="0" applyFill="1" applyBorder="1" applyAlignment="1">
      <alignment horizontal="center" vertical="center"/>
    </xf>
    <xf numFmtId="0" fontId="14" fillId="3" borderId="0" xfId="0" applyFill="1" applyAlignment="1">
      <alignment horizontal="center" vertical="center"/>
    </xf>
    <xf numFmtId="177" fontId="14" fillId="3" borderId="0" xfId="0" applyNumberFormat="1" applyFill="1" applyAlignment="1">
      <alignment horizontal="center" vertical="center"/>
    </xf>
    <xf numFmtId="0" fontId="3" fillId="2" borderId="19" xfId="23" applyNumberFormat="1" applyFont="1" applyFill="1" applyBorder="1" applyAlignment="1" applyProtection="1">
      <alignment horizontal="center" vertical="center" wrapText="1"/>
      <protection/>
    </xf>
    <xf numFmtId="0" fontId="12" fillId="2" borderId="13" xfId="23" applyFont="1" applyFill="1" applyBorder="1" applyAlignment="1">
      <alignment horizontal="left" vertical="center" wrapText="1"/>
      <protection/>
    </xf>
    <xf numFmtId="0" fontId="3" fillId="2" borderId="13" xfId="23" applyFont="1" applyFill="1" applyBorder="1" applyAlignment="1">
      <alignment horizontal="left" vertical="center" wrapText="1"/>
      <protection/>
    </xf>
    <xf numFmtId="0" fontId="3" fillId="2" borderId="14" xfId="23" applyFont="1" applyFill="1" applyBorder="1" applyAlignment="1">
      <alignment wrapText="1"/>
      <protection/>
    </xf>
    <xf numFmtId="0" fontId="0" fillId="3" borderId="0" xfId="23" applyFill="1" applyBorder="1">
      <alignment/>
      <protection/>
    </xf>
    <xf numFmtId="0" fontId="0" fillId="3" borderId="0" xfId="23" applyFill="1">
      <alignment/>
      <protection/>
    </xf>
    <xf numFmtId="0" fontId="16" fillId="3" borderId="4" xfId="23" applyFont="1" applyFill="1" applyBorder="1">
      <alignment/>
      <protection/>
    </xf>
    <xf numFmtId="0" fontId="16" fillId="3" borderId="16" xfId="23" applyFont="1" applyFill="1" applyBorder="1">
      <alignment/>
      <protection/>
    </xf>
    <xf numFmtId="0" fontId="16" fillId="3" borderId="5" xfId="23" applyFont="1" applyFill="1" applyBorder="1">
      <alignment/>
      <protection/>
    </xf>
    <xf numFmtId="0" fontId="16" fillId="3" borderId="8" xfId="23" applyFont="1" applyFill="1" applyBorder="1">
      <alignment/>
      <protection/>
    </xf>
    <xf numFmtId="0" fontId="3" fillId="3" borderId="5" xfId="23" applyFont="1" applyFill="1" applyBorder="1">
      <alignment/>
      <protection/>
    </xf>
    <xf numFmtId="0" fontId="3" fillId="2" borderId="12" xfId="0" applyFont="1" applyFill="1" applyBorder="1" applyAlignment="1">
      <alignment horizontal="left" vertical="center" wrapText="1"/>
    </xf>
    <xf numFmtId="0" fontId="3" fillId="2" borderId="13" xfId="0" applyFont="1" applyFill="1" applyBorder="1" applyAlignment="1">
      <alignment horizontal="justify" vertical="center" wrapText="1"/>
    </xf>
    <xf numFmtId="0" fontId="3" fillId="2" borderId="14" xfId="0" applyFont="1" applyFill="1" applyBorder="1" applyAlignment="1">
      <alignment horizontal="justify" vertical="center" wrapText="1"/>
    </xf>
    <xf numFmtId="0" fontId="27" fillId="3" borderId="0" xfId="0" applyFont="1" applyFill="1" applyAlignment="1">
      <alignment horizontal="center" vertical="center"/>
    </xf>
    <xf numFmtId="0" fontId="16" fillId="3" borderId="4" xfId="0" applyFont="1" applyFill="1" applyBorder="1" applyAlignment="1">
      <alignment horizontal="right" vertical="center" wrapText="1"/>
    </xf>
    <xf numFmtId="180" fontId="16" fillId="3" borderId="16" xfId="0" applyNumberFormat="1" applyFont="1" applyFill="1" applyBorder="1" applyAlignment="1">
      <alignment horizontal="right" vertical="center" wrapText="1"/>
    </xf>
    <xf numFmtId="0" fontId="3" fillId="3" borderId="5" xfId="0" applyFont="1" applyFill="1" applyBorder="1" applyAlignment="1">
      <alignment horizontal="right" vertical="center" wrapText="1"/>
    </xf>
    <xf numFmtId="180" fontId="3" fillId="3" borderId="8" xfId="0" applyNumberFormat="1" applyFont="1" applyFill="1" applyBorder="1" applyAlignment="1">
      <alignment horizontal="right" vertical="center" wrapText="1"/>
    </xf>
    <xf numFmtId="0" fontId="3" fillId="3" borderId="7" xfId="0" applyFont="1" applyFill="1" applyBorder="1" applyAlignment="1">
      <alignment horizontal="right" vertical="center" wrapText="1"/>
    </xf>
    <xf numFmtId="180" fontId="3" fillId="3" borderId="17" xfId="0" applyNumberFormat="1"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16" fillId="3" borderId="0" xfId="0" applyFont="1" applyFill="1" applyAlignment="1">
      <alignment horizontal="center" vertical="center"/>
    </xf>
    <xf numFmtId="0" fontId="3" fillId="3" borderId="0" xfId="0" applyFont="1" applyFill="1" applyAlignment="1">
      <alignment horizontal="right"/>
    </xf>
    <xf numFmtId="0" fontId="1" fillId="3" borderId="0" xfId="0" applyFont="1" applyFill="1" applyBorder="1" applyAlignment="1">
      <alignment horizontal="left" vertical="center" wrapText="1"/>
    </xf>
    <xf numFmtId="0" fontId="1" fillId="3" borderId="0" xfId="0" applyFont="1" applyFill="1" applyBorder="1" applyAlignment="1">
      <alignment horizontal="center" vertical="center" wrapText="1"/>
    </xf>
    <xf numFmtId="180" fontId="18" fillId="3" borderId="4" xfId="0" applyNumberFormat="1" applyFont="1" applyFill="1" applyBorder="1" applyAlignment="1">
      <alignment horizontal="right" vertical="center"/>
    </xf>
    <xf numFmtId="180" fontId="18" fillId="3" borderId="16" xfId="0" applyNumberFormat="1" applyFont="1" applyFill="1" applyBorder="1" applyAlignment="1">
      <alignment horizontal="right" vertical="center"/>
    </xf>
    <xf numFmtId="0" fontId="1" fillId="3" borderId="0" xfId="0" applyFont="1" applyFill="1" applyAlignment="1">
      <alignment horizontal="center" vertical="center" wrapText="1"/>
    </xf>
    <xf numFmtId="180" fontId="18" fillId="3" borderId="5" xfId="0" applyNumberFormat="1" applyFont="1" applyFill="1" applyBorder="1" applyAlignment="1">
      <alignment horizontal="right" vertical="center"/>
    </xf>
    <xf numFmtId="180" fontId="18" fillId="3" borderId="8" xfId="0" applyNumberFormat="1" applyFont="1" applyFill="1" applyBorder="1" applyAlignment="1">
      <alignment horizontal="right" vertical="center"/>
    </xf>
    <xf numFmtId="0" fontId="9" fillId="3" borderId="0" xfId="0" applyFont="1" applyFill="1" applyAlignment="1">
      <alignment horizontal="center" vertical="center" wrapText="1"/>
    </xf>
    <xf numFmtId="180" fontId="18" fillId="3" borderId="7" xfId="0" applyNumberFormat="1" applyFont="1" applyFill="1" applyBorder="1" applyAlignment="1">
      <alignment horizontal="right" vertical="center"/>
    </xf>
    <xf numFmtId="180" fontId="18" fillId="3" borderId="17" xfId="0" applyNumberFormat="1" applyFont="1" applyFill="1" applyBorder="1" applyAlignment="1">
      <alignment horizontal="right" vertical="center"/>
    </xf>
    <xf numFmtId="0" fontId="7" fillId="3" borderId="0" xfId="0" applyFont="1" applyFill="1" applyAlignment="1">
      <alignment horizontal="left" vertical="center"/>
    </xf>
    <xf numFmtId="0" fontId="3" fillId="3" borderId="4" xfId="0" applyFont="1" applyFill="1" applyBorder="1" applyAlignment="1">
      <alignment horizontal="right" vertical="center" wrapText="1"/>
    </xf>
    <xf numFmtId="0" fontId="3" fillId="3" borderId="4" xfId="0" applyFont="1" applyFill="1" applyBorder="1" applyAlignment="1">
      <alignment horizontal="right" vertical="top" wrapText="1"/>
    </xf>
    <xf numFmtId="0" fontId="3" fillId="3" borderId="16" xfId="0" applyFont="1" applyFill="1" applyBorder="1" applyAlignment="1">
      <alignment horizontal="right" vertical="center" wrapText="1"/>
    </xf>
    <xf numFmtId="0" fontId="3" fillId="3" borderId="5" xfId="0" applyFont="1" applyFill="1" applyBorder="1" applyAlignment="1">
      <alignment horizontal="right" vertical="top" wrapText="1"/>
    </xf>
    <xf numFmtId="0" fontId="3" fillId="3" borderId="8" xfId="0" applyFont="1" applyFill="1" applyBorder="1" applyAlignment="1">
      <alignment horizontal="right" vertical="center" wrapText="1"/>
    </xf>
    <xf numFmtId="0" fontId="3" fillId="3" borderId="7" xfId="0" applyFont="1" applyFill="1" applyBorder="1" applyAlignment="1">
      <alignment horizontal="right" vertical="top" wrapText="1"/>
    </xf>
    <xf numFmtId="0" fontId="3" fillId="3" borderId="17" xfId="0" applyFont="1" applyFill="1" applyBorder="1" applyAlignment="1">
      <alignment horizontal="right" vertical="center" wrapText="1"/>
    </xf>
    <xf numFmtId="0" fontId="14" fillId="3" borderId="0" xfId="0" applyFill="1" applyAlignment="1">
      <alignment horizontal="left" vertical="center"/>
    </xf>
    <xf numFmtId="0" fontId="12" fillId="2" borderId="12" xfId="0" applyFont="1" applyFill="1" applyBorder="1" applyAlignment="1">
      <alignment horizontal="justify" vertical="center" wrapText="1"/>
    </xf>
    <xf numFmtId="0" fontId="13" fillId="2" borderId="13" xfId="0" applyFont="1" applyFill="1" applyBorder="1" applyAlignment="1">
      <alignment horizontal="justify" vertical="center" wrapText="1"/>
    </xf>
    <xf numFmtId="0" fontId="12" fillId="2" borderId="13" xfId="0" applyFont="1" applyFill="1" applyBorder="1" applyAlignment="1">
      <alignment horizontal="justify" vertical="center" wrapText="1"/>
    </xf>
    <xf numFmtId="177" fontId="22" fillId="3" borderId="4" xfId="0" applyNumberFormat="1" applyFont="1" applyFill="1" applyBorder="1" applyAlignment="1">
      <alignment horizontal="right" vertical="center" wrapText="1"/>
    </xf>
    <xf numFmtId="177" fontId="22" fillId="3" borderId="16" xfId="0" applyNumberFormat="1" applyFont="1" applyFill="1" applyBorder="1" applyAlignment="1">
      <alignment horizontal="right" vertical="center" wrapText="1"/>
    </xf>
    <xf numFmtId="177" fontId="18" fillId="3" borderId="5" xfId="0" applyNumberFormat="1" applyFont="1" applyFill="1" applyBorder="1" applyAlignment="1">
      <alignment horizontal="right" vertical="center" wrapText="1"/>
    </xf>
    <xf numFmtId="177" fontId="18" fillId="3" borderId="8" xfId="0" applyNumberFormat="1" applyFont="1" applyFill="1" applyBorder="1" applyAlignment="1">
      <alignment horizontal="right" vertical="center" wrapText="1"/>
    </xf>
    <xf numFmtId="177" fontId="22" fillId="3" borderId="5" xfId="0" applyNumberFormat="1" applyFont="1" applyFill="1" applyBorder="1" applyAlignment="1">
      <alignment horizontal="right" vertical="center" wrapText="1"/>
    </xf>
    <xf numFmtId="177" fontId="22" fillId="3" borderId="8" xfId="0" applyNumberFormat="1" applyFont="1" applyFill="1" applyBorder="1" applyAlignment="1">
      <alignment horizontal="right" vertical="center" wrapText="1"/>
    </xf>
    <xf numFmtId="177" fontId="22" fillId="3" borderId="7" xfId="0" applyNumberFormat="1" applyFont="1" applyFill="1" applyBorder="1" applyAlignment="1">
      <alignment horizontal="right" vertical="center" wrapText="1"/>
    </xf>
    <xf numFmtId="177" fontId="22" fillId="3" borderId="17" xfId="0" applyNumberFormat="1" applyFont="1" applyFill="1" applyBorder="1" applyAlignment="1">
      <alignment horizontal="right" vertical="center" wrapText="1"/>
    </xf>
    <xf numFmtId="177" fontId="3" fillId="2" borderId="2" xfId="0" applyNumberFormat="1" applyFont="1" applyFill="1" applyBorder="1" applyAlignment="1">
      <alignment horizontal="center" vertical="center"/>
    </xf>
    <xf numFmtId="0" fontId="16" fillId="3" borderId="0" xfId="0" applyFont="1" applyFill="1" applyBorder="1" applyAlignment="1">
      <alignment horizontal="center"/>
    </xf>
    <xf numFmtId="0" fontId="3" fillId="3" borderId="16" xfId="0" applyFont="1" applyFill="1" applyBorder="1" applyAlignment="1">
      <alignment vertical="center"/>
    </xf>
    <xf numFmtId="0" fontId="18" fillId="2" borderId="36"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38" xfId="0" applyFont="1" applyFill="1" applyBorder="1" applyAlignment="1">
      <alignment vertical="center" wrapText="1"/>
    </xf>
    <xf numFmtId="0" fontId="18" fillId="2" borderId="39" xfId="0" applyFont="1" applyFill="1" applyBorder="1" applyAlignment="1">
      <alignment horizontal="center" vertical="center" wrapText="1"/>
    </xf>
    <xf numFmtId="0" fontId="18" fillId="2" borderId="40" xfId="0" applyFont="1" applyFill="1" applyBorder="1" applyAlignment="1">
      <alignment vertical="center" wrapText="1"/>
    </xf>
    <xf numFmtId="0" fontId="18" fillId="2" borderId="39" xfId="0" applyFont="1" applyFill="1" applyBorder="1" applyAlignment="1">
      <alignment vertical="center" wrapText="1"/>
    </xf>
    <xf numFmtId="0" fontId="31" fillId="2" borderId="41" xfId="0" applyFont="1" applyFill="1" applyBorder="1" applyAlignment="1">
      <alignment horizontal="left" vertical="center"/>
    </xf>
    <xf numFmtId="0" fontId="18" fillId="2" borderId="22" xfId="0" applyFont="1" applyFill="1" applyBorder="1" applyAlignment="1">
      <alignment horizontal="left" vertical="center"/>
    </xf>
    <xf numFmtId="0" fontId="18" fillId="2" borderId="28" xfId="0" applyFont="1" applyFill="1" applyBorder="1" applyAlignment="1">
      <alignment horizontal="left" vertical="center"/>
    </xf>
    <xf numFmtId="0" fontId="22" fillId="3" borderId="29" xfId="0" applyFont="1" applyFill="1" applyBorder="1" applyAlignment="1">
      <alignment horizontal="right" vertical="center"/>
    </xf>
    <xf numFmtId="177" fontId="22" fillId="3" borderId="29" xfId="0" applyNumberFormat="1" applyFont="1" applyFill="1" applyBorder="1" applyAlignment="1">
      <alignment horizontal="right" vertical="center"/>
    </xf>
    <xf numFmtId="177" fontId="22" fillId="3" borderId="30" xfId="0" applyNumberFormat="1" applyFont="1" applyFill="1" applyBorder="1" applyAlignment="1">
      <alignment horizontal="right" vertical="center" wrapText="1"/>
    </xf>
    <xf numFmtId="177" fontId="32" fillId="3" borderId="29" xfId="0" applyNumberFormat="1" applyFont="1" applyFill="1" applyBorder="1" applyAlignment="1">
      <alignment/>
    </xf>
    <xf numFmtId="177" fontId="32" fillId="3" borderId="30" xfId="0" applyNumberFormat="1" applyFont="1" applyFill="1" applyBorder="1" applyAlignment="1">
      <alignment/>
    </xf>
    <xf numFmtId="0" fontId="18" fillId="3" borderId="31" xfId="0" applyFont="1" applyFill="1" applyBorder="1" applyAlignment="1">
      <alignment horizontal="right" vertical="center"/>
    </xf>
    <xf numFmtId="177" fontId="18" fillId="3" borderId="31" xfId="0" applyNumberFormat="1" applyFont="1" applyFill="1" applyBorder="1" applyAlignment="1">
      <alignment horizontal="right" vertical="center"/>
    </xf>
    <xf numFmtId="177" fontId="18" fillId="3" borderId="32" xfId="0" applyNumberFormat="1" applyFont="1" applyFill="1" applyBorder="1" applyAlignment="1">
      <alignment horizontal="right" vertical="center" wrapText="1"/>
    </xf>
    <xf numFmtId="177" fontId="14" fillId="3" borderId="31" xfId="0" applyNumberFormat="1" applyFill="1" applyBorder="1" applyAlignment="1">
      <alignment/>
    </xf>
    <xf numFmtId="177" fontId="14" fillId="3" borderId="32" xfId="0" applyNumberFormat="1" applyFill="1" applyBorder="1" applyAlignment="1">
      <alignment/>
    </xf>
    <xf numFmtId="0" fontId="18" fillId="3" borderId="33" xfId="0" applyFont="1" applyFill="1" applyBorder="1" applyAlignment="1">
      <alignment horizontal="right" vertical="center"/>
    </xf>
    <xf numFmtId="177" fontId="18" fillId="3" borderId="33" xfId="0" applyNumberFormat="1" applyFont="1" applyFill="1" applyBorder="1" applyAlignment="1">
      <alignment horizontal="right" vertical="center"/>
    </xf>
    <xf numFmtId="49" fontId="12" fillId="2" borderId="12" xfId="0" applyNumberFormat="1" applyFont="1" applyFill="1" applyBorder="1" applyAlignment="1">
      <alignment horizontal="left" vertical="center"/>
    </xf>
    <xf numFmtId="49" fontId="12" fillId="2" borderId="13" xfId="0" applyNumberFormat="1" applyFont="1" applyFill="1" applyBorder="1" applyAlignment="1">
      <alignment horizontal="left" vertical="center"/>
    </xf>
    <xf numFmtId="49" fontId="3" fillId="2" borderId="13" xfId="0" applyNumberFormat="1" applyFont="1" applyFill="1" applyBorder="1" applyAlignment="1">
      <alignment horizontal="left" vertical="center"/>
    </xf>
    <xf numFmtId="49" fontId="12" fillId="2" borderId="14" xfId="0" applyNumberFormat="1" applyFont="1" applyFill="1" applyBorder="1" applyAlignment="1">
      <alignment horizontal="left" vertical="center"/>
    </xf>
    <xf numFmtId="49" fontId="14" fillId="3" borderId="0" xfId="0" applyNumberFormat="1" applyFill="1" applyAlignment="1">
      <alignment/>
    </xf>
    <xf numFmtId="177" fontId="14" fillId="3" borderId="0" xfId="0" applyNumberFormat="1" applyFill="1" applyAlignment="1">
      <alignment/>
    </xf>
    <xf numFmtId="177" fontId="16" fillId="3" borderId="4" xfId="0" applyNumberFormat="1" applyFont="1" applyFill="1" applyBorder="1" applyAlignment="1">
      <alignment horizontal="right" vertical="center"/>
    </xf>
    <xf numFmtId="177" fontId="16" fillId="3" borderId="16" xfId="0" applyNumberFormat="1" applyFont="1" applyFill="1" applyBorder="1" applyAlignment="1">
      <alignment horizontal="right" vertical="center"/>
    </xf>
    <xf numFmtId="177" fontId="16" fillId="3" borderId="5" xfId="0" applyNumberFormat="1" applyFont="1" applyFill="1" applyBorder="1" applyAlignment="1">
      <alignment/>
    </xf>
    <xf numFmtId="177" fontId="3" fillId="3" borderId="5" xfId="0" applyNumberFormat="1" applyFont="1" applyFill="1" applyBorder="1" applyAlignment="1">
      <alignment/>
    </xf>
    <xf numFmtId="49" fontId="3" fillId="3" borderId="0" xfId="0" applyNumberFormat="1" applyFont="1" applyFill="1" applyAlignment="1">
      <alignment horizontal="left"/>
    </xf>
    <xf numFmtId="180" fontId="16" fillId="3" borderId="4" xfId="0" applyNumberFormat="1" applyFont="1" applyFill="1" applyBorder="1" applyAlignment="1">
      <alignment horizontal="right" vertical="center"/>
    </xf>
    <xf numFmtId="177" fontId="16" fillId="3" borderId="29" xfId="0" applyNumberFormat="1" applyFont="1" applyFill="1" applyBorder="1" applyAlignment="1">
      <alignment horizontal="right" vertical="center"/>
    </xf>
    <xf numFmtId="177" fontId="16" fillId="3" borderId="30" xfId="0" applyNumberFormat="1" applyFont="1" applyFill="1" applyBorder="1" applyAlignment="1">
      <alignment horizontal="right" vertical="center"/>
    </xf>
    <xf numFmtId="180" fontId="16" fillId="3" borderId="5" xfId="0" applyNumberFormat="1" applyFont="1" applyFill="1" applyBorder="1" applyAlignment="1">
      <alignment horizontal="right" vertical="center"/>
    </xf>
    <xf numFmtId="177" fontId="16" fillId="3" borderId="31" xfId="0" applyNumberFormat="1" applyFont="1" applyFill="1" applyBorder="1" applyAlignment="1">
      <alignment horizontal="right" vertical="center"/>
    </xf>
    <xf numFmtId="177" fontId="16" fillId="3" borderId="32" xfId="0" applyNumberFormat="1" applyFont="1" applyFill="1" applyBorder="1" applyAlignment="1">
      <alignment horizontal="right" vertical="center"/>
    </xf>
    <xf numFmtId="180" fontId="3" fillId="3" borderId="5" xfId="0" applyNumberFormat="1" applyFont="1" applyFill="1" applyBorder="1" applyAlignment="1">
      <alignment horizontal="right" vertical="center"/>
    </xf>
    <xf numFmtId="177" fontId="3" fillId="3" borderId="31" xfId="0" applyNumberFormat="1" applyFont="1" applyFill="1" applyBorder="1" applyAlignment="1">
      <alignment horizontal="right" vertical="center"/>
    </xf>
    <xf numFmtId="177" fontId="3" fillId="3" borderId="32" xfId="0" applyNumberFormat="1" applyFont="1" applyFill="1" applyBorder="1" applyAlignment="1">
      <alignment horizontal="right" vertical="center"/>
    </xf>
    <xf numFmtId="180" fontId="16" fillId="3" borderId="7" xfId="0" applyNumberFormat="1" applyFont="1" applyFill="1" applyBorder="1" applyAlignment="1">
      <alignment horizontal="right" vertical="center"/>
    </xf>
    <xf numFmtId="177" fontId="16" fillId="3" borderId="7" xfId="0" applyNumberFormat="1" applyFont="1" applyFill="1" applyBorder="1" applyAlignment="1">
      <alignment horizontal="right" vertical="center"/>
    </xf>
    <xf numFmtId="177" fontId="16" fillId="3" borderId="17" xfId="0" applyNumberFormat="1" applyFont="1" applyFill="1" applyBorder="1" applyAlignment="1">
      <alignment horizontal="right" vertical="center"/>
    </xf>
    <xf numFmtId="177" fontId="16" fillId="3" borderId="42" xfId="0" applyNumberFormat="1" applyFont="1" applyFill="1" applyBorder="1" applyAlignment="1">
      <alignment horizontal="right" vertical="center"/>
    </xf>
    <xf numFmtId="177" fontId="16" fillId="3" borderId="43" xfId="0" applyNumberFormat="1" applyFont="1" applyFill="1" applyBorder="1" applyAlignment="1">
      <alignment horizontal="right" vertical="center"/>
    </xf>
    <xf numFmtId="0" fontId="3" fillId="2" borderId="44" xfId="0" applyFont="1" applyFill="1" applyBorder="1" applyAlignment="1">
      <alignment vertical="center" wrapText="1"/>
    </xf>
    <xf numFmtId="0" fontId="3" fillId="2" borderId="45" xfId="0" applyFont="1" applyFill="1" applyBorder="1" applyAlignment="1">
      <alignment vertical="center" wrapText="1"/>
    </xf>
    <xf numFmtId="0" fontId="3" fillId="2" borderId="46" xfId="0" applyFont="1" applyFill="1" applyBorder="1" applyAlignment="1">
      <alignment vertical="center" wrapText="1"/>
    </xf>
    <xf numFmtId="0" fontId="3" fillId="2" borderId="29" xfId="0" applyFont="1" applyFill="1" applyBorder="1" applyAlignment="1">
      <alignment horizontal="center" vertical="center" wrapText="1"/>
    </xf>
    <xf numFmtId="0" fontId="12" fillId="2" borderId="41"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4" fillId="3" borderId="0" xfId="0" applyFont="1" applyFill="1" applyBorder="1" applyAlignment="1">
      <alignment/>
    </xf>
    <xf numFmtId="0" fontId="14" fillId="3" borderId="0" xfId="0" applyFont="1" applyFill="1" applyAlignment="1">
      <alignment/>
    </xf>
    <xf numFmtId="0" fontId="16" fillId="3" borderId="29" xfId="0" applyFont="1" applyFill="1" applyBorder="1" applyAlignment="1">
      <alignment horizontal="right" vertical="center" wrapText="1"/>
    </xf>
    <xf numFmtId="0" fontId="16" fillId="3" borderId="30" xfId="0" applyFont="1" applyFill="1" applyBorder="1" applyAlignment="1">
      <alignment horizontal="right" vertical="center" wrapText="1"/>
    </xf>
    <xf numFmtId="0" fontId="16" fillId="3" borderId="48" xfId="0" applyFont="1" applyFill="1" applyBorder="1" applyAlignment="1">
      <alignment horizontal="right" vertical="center" wrapText="1"/>
    </xf>
    <xf numFmtId="0" fontId="16" fillId="3" borderId="49" xfId="0" applyFont="1" applyFill="1" applyBorder="1" applyAlignment="1">
      <alignment horizontal="right" vertical="center" wrapText="1"/>
    </xf>
    <xf numFmtId="0" fontId="16" fillId="3" borderId="50" xfId="0" applyFont="1" applyFill="1" applyBorder="1" applyAlignment="1">
      <alignment horizontal="right" vertical="center" wrapText="1"/>
    </xf>
    <xf numFmtId="0" fontId="16" fillId="3" borderId="41" xfId="0" applyFont="1" applyFill="1" applyBorder="1" applyAlignment="1">
      <alignment horizontal="right" vertical="center" wrapText="1"/>
    </xf>
    <xf numFmtId="0" fontId="3" fillId="3" borderId="31"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3" fillId="3" borderId="51" xfId="0" applyFont="1" applyFill="1" applyBorder="1" applyAlignment="1">
      <alignment horizontal="left" vertical="center" wrapText="1"/>
    </xf>
    <xf numFmtId="0" fontId="3" fillId="3" borderId="52" xfId="0" applyFont="1" applyFill="1" applyBorder="1" applyAlignment="1">
      <alignment horizontal="left" vertical="center" wrapText="1"/>
    </xf>
    <xf numFmtId="0" fontId="3" fillId="3" borderId="53"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3" fillId="3" borderId="31" xfId="0" applyFont="1" applyFill="1" applyBorder="1" applyAlignment="1">
      <alignment horizontal="right" vertical="center" wrapText="1"/>
    </xf>
    <xf numFmtId="0" fontId="3" fillId="3" borderId="32" xfId="0" applyFont="1" applyFill="1" applyBorder="1" applyAlignment="1">
      <alignment horizontal="right" vertical="center" wrapText="1"/>
    </xf>
    <xf numFmtId="0" fontId="3" fillId="3" borderId="51" xfId="0" applyFont="1" applyFill="1" applyBorder="1" applyAlignment="1">
      <alignment horizontal="right" vertical="center" wrapText="1"/>
    </xf>
    <xf numFmtId="0" fontId="3" fillId="3" borderId="52" xfId="0" applyFont="1" applyFill="1" applyBorder="1" applyAlignment="1">
      <alignment horizontal="right" vertical="center" wrapText="1"/>
    </xf>
    <xf numFmtId="0" fontId="3" fillId="3" borderId="53" xfId="0" applyFont="1" applyFill="1" applyBorder="1" applyAlignment="1">
      <alignment horizontal="right" vertical="center" wrapText="1"/>
    </xf>
    <xf numFmtId="0" fontId="3" fillId="3" borderId="22" xfId="0" applyFont="1" applyFill="1" applyBorder="1" applyAlignment="1">
      <alignment horizontal="right" vertical="center" wrapText="1"/>
    </xf>
    <xf numFmtId="0" fontId="3" fillId="3" borderId="42" xfId="0" applyFont="1" applyFill="1" applyBorder="1" applyAlignment="1">
      <alignment horizontal="right" vertical="center" wrapText="1"/>
    </xf>
    <xf numFmtId="0" fontId="3" fillId="3" borderId="43" xfId="0" applyFont="1" applyFill="1" applyBorder="1" applyAlignment="1">
      <alignment horizontal="right" vertical="center" wrapText="1"/>
    </xf>
    <xf numFmtId="0" fontId="3" fillId="3" borderId="54" xfId="0" applyFont="1" applyFill="1" applyBorder="1" applyAlignment="1">
      <alignment horizontal="right" vertical="center" wrapText="1"/>
    </xf>
    <xf numFmtId="0" fontId="3" fillId="3" borderId="55" xfId="0" applyFont="1" applyFill="1" applyBorder="1" applyAlignment="1">
      <alignment horizontal="right" vertical="center" wrapText="1"/>
    </xf>
    <xf numFmtId="0" fontId="3" fillId="3" borderId="56" xfId="0" applyFont="1" applyFill="1" applyBorder="1" applyAlignment="1">
      <alignment horizontal="right" vertical="center" wrapText="1"/>
    </xf>
    <xf numFmtId="0" fontId="3" fillId="3" borderId="47" xfId="0" applyFont="1" applyFill="1" applyBorder="1" applyAlignment="1">
      <alignment horizontal="right" vertical="center" wrapText="1"/>
    </xf>
    <xf numFmtId="0" fontId="3" fillId="2" borderId="46"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13" fillId="2" borderId="57" xfId="0" applyFont="1" applyFill="1" applyBorder="1" applyAlignment="1">
      <alignment horizontal="center" vertical="center" wrapText="1"/>
    </xf>
    <xf numFmtId="0" fontId="13" fillId="2" borderId="60" xfId="0" applyFont="1" applyFill="1" applyBorder="1" applyAlignment="1">
      <alignment horizontal="center" vertical="center" wrapText="1"/>
    </xf>
    <xf numFmtId="0" fontId="27" fillId="3" borderId="0" xfId="0" applyFont="1" applyFill="1" applyBorder="1" applyAlignment="1">
      <alignment vertical="center" wrapText="1"/>
    </xf>
    <xf numFmtId="0" fontId="27" fillId="3" borderId="61"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62" xfId="0" applyFont="1" applyFill="1" applyBorder="1" applyAlignment="1" applyProtection="1">
      <alignment horizontal="center" vertical="center" wrapText="1"/>
      <protection locked="0"/>
    </xf>
    <xf numFmtId="0" fontId="13" fillId="2" borderId="57" xfId="0" applyFont="1" applyFill="1" applyBorder="1" applyAlignment="1" applyProtection="1">
      <alignment horizontal="center" vertical="center" wrapText="1"/>
      <protection locked="0"/>
    </xf>
    <xf numFmtId="0" fontId="12" fillId="2" borderId="41" xfId="0" applyFont="1" applyFill="1" applyBorder="1" applyAlignment="1" applyProtection="1">
      <alignment horizontal="left" vertical="center" wrapText="1"/>
      <protection locked="0"/>
    </xf>
    <xf numFmtId="0" fontId="12" fillId="2" borderId="22" xfId="0" applyFont="1" applyFill="1" applyBorder="1" applyAlignment="1" applyProtection="1">
      <alignment horizontal="left" vertical="center" wrapText="1"/>
      <protection locked="0"/>
    </xf>
    <xf numFmtId="0" fontId="3" fillId="2" borderId="22" xfId="0" applyFont="1" applyFill="1" applyBorder="1" applyAlignment="1" applyProtection="1">
      <alignment horizontal="left" vertical="center" wrapText="1"/>
      <protection locked="0"/>
    </xf>
    <xf numFmtId="0" fontId="3" fillId="2" borderId="47" xfId="0" applyFont="1" applyFill="1" applyBorder="1" applyAlignment="1" applyProtection="1">
      <alignment horizontal="left" vertical="center" wrapText="1"/>
      <protection locked="0"/>
    </xf>
    <xf numFmtId="0" fontId="16" fillId="3" borderId="29" xfId="0" applyFont="1" applyFill="1" applyBorder="1" applyAlignment="1" applyProtection="1">
      <alignment horizontal="right" vertical="center" wrapText="1"/>
      <protection locked="0"/>
    </xf>
    <xf numFmtId="0" fontId="16" fillId="3" borderId="30" xfId="0" applyFont="1" applyFill="1" applyBorder="1" applyAlignment="1" applyProtection="1">
      <alignment horizontal="right" vertical="center" wrapText="1"/>
      <protection locked="0"/>
    </xf>
    <xf numFmtId="0" fontId="3" fillId="3" borderId="31" xfId="0" applyFont="1" applyFill="1" applyBorder="1" applyAlignment="1" applyProtection="1">
      <alignment horizontal="left" vertical="center" wrapText="1"/>
      <protection locked="0"/>
    </xf>
    <xf numFmtId="0" fontId="3" fillId="3" borderId="32" xfId="0" applyFont="1" applyFill="1" applyBorder="1" applyAlignment="1" applyProtection="1">
      <alignment horizontal="left" vertical="center" wrapText="1"/>
      <protection locked="0"/>
    </xf>
    <xf numFmtId="0" fontId="3" fillId="3" borderId="31" xfId="0" applyFont="1" applyFill="1" applyBorder="1" applyAlignment="1" applyProtection="1">
      <alignment horizontal="right" vertical="center" wrapText="1"/>
      <protection locked="0"/>
    </xf>
    <xf numFmtId="0" fontId="3" fillId="3" borderId="32" xfId="0" applyFont="1" applyFill="1" applyBorder="1" applyAlignment="1" applyProtection="1">
      <alignment horizontal="right" vertical="center" wrapText="1"/>
      <protection locked="0"/>
    </xf>
    <xf numFmtId="0" fontId="3" fillId="3" borderId="42" xfId="0" applyFont="1" applyFill="1" applyBorder="1" applyAlignment="1" applyProtection="1">
      <alignment horizontal="right" vertical="center" wrapText="1"/>
      <protection locked="0"/>
    </xf>
    <xf numFmtId="0" fontId="3" fillId="3" borderId="43" xfId="0" applyFont="1" applyFill="1" applyBorder="1" applyAlignment="1" applyProtection="1">
      <alignment horizontal="right" vertical="center" wrapText="1"/>
      <protection locked="0"/>
    </xf>
    <xf numFmtId="0" fontId="27" fillId="3" borderId="0" xfId="0" applyFont="1" applyFill="1" applyBorder="1" applyAlignment="1">
      <alignment horizontal="center" vertical="center" wrapText="1"/>
    </xf>
    <xf numFmtId="0" fontId="33" fillId="3" borderId="0" xfId="0" applyFont="1" applyFill="1" applyBorder="1" applyAlignment="1">
      <alignment horizontal="center" vertical="center"/>
    </xf>
    <xf numFmtId="0" fontId="3" fillId="3" borderId="0" xfId="0" applyFont="1" applyFill="1" applyBorder="1" applyAlignment="1">
      <alignment horizontal="right"/>
    </xf>
    <xf numFmtId="0" fontId="3" fillId="3" borderId="0" xfId="0" applyFont="1" applyFill="1" applyBorder="1" applyAlignment="1">
      <alignment horizontal="right" vertical="center" wrapText="1"/>
    </xf>
    <xf numFmtId="0" fontId="3" fillId="3" borderId="29" xfId="0" applyFont="1" applyFill="1" applyBorder="1" applyAlignment="1">
      <alignment horizontal="right" vertical="center" wrapText="1"/>
    </xf>
    <xf numFmtId="0" fontId="3" fillId="3" borderId="30" xfId="0" applyFont="1" applyFill="1" applyBorder="1" applyAlignment="1">
      <alignment horizontal="right" vertical="center" wrapText="1"/>
    </xf>
    <xf numFmtId="0" fontId="16" fillId="3" borderId="8" xfId="0" applyNumberFormat="1" applyFont="1" applyFill="1" applyBorder="1" applyAlignment="1">
      <alignment vertical="center"/>
    </xf>
    <xf numFmtId="0" fontId="16" fillId="3" borderId="8" xfId="0" applyFont="1" applyFill="1" applyBorder="1" applyAlignment="1">
      <alignment vertical="center"/>
    </xf>
    <xf numFmtId="0" fontId="16" fillId="3" borderId="5" xfId="0" applyFont="1" applyFill="1" applyBorder="1" applyAlignment="1">
      <alignment vertical="center"/>
    </xf>
    <xf numFmtId="0" fontId="22" fillId="3" borderId="5" xfId="23" applyNumberFormat="1" applyFont="1" applyFill="1" applyBorder="1" applyAlignment="1">
      <alignment horizontal="right" vertical="center" wrapText="1"/>
      <protection/>
    </xf>
    <xf numFmtId="0" fontId="22" fillId="3" borderId="8" xfId="23" applyNumberFormat="1" applyFont="1" applyFill="1" applyBorder="1" applyAlignment="1">
      <alignment horizontal="right" vertical="center" wrapText="1"/>
      <protection/>
    </xf>
    <xf numFmtId="0" fontId="18" fillId="3" borderId="5" xfId="23" applyNumberFormat="1" applyFont="1" applyFill="1" applyBorder="1" applyAlignment="1">
      <alignment horizontal="right" vertical="center" wrapText="1"/>
      <protection/>
    </xf>
    <xf numFmtId="0" fontId="18" fillId="3" borderId="8" xfId="23" applyNumberFormat="1" applyFont="1" applyFill="1" applyBorder="1" applyAlignment="1">
      <alignment horizontal="right" vertical="center" wrapText="1"/>
      <protection/>
    </xf>
    <xf numFmtId="0" fontId="18" fillId="3" borderId="7" xfId="23" applyNumberFormat="1" applyFont="1" applyFill="1" applyBorder="1" applyAlignment="1">
      <alignment horizontal="right" vertical="center" wrapText="1"/>
      <protection/>
    </xf>
    <xf numFmtId="0" fontId="18" fillId="3" borderId="17" xfId="23" applyNumberFormat="1" applyFont="1" applyFill="1" applyBorder="1" applyAlignment="1">
      <alignment horizontal="right" vertical="center" wrapText="1"/>
      <protection/>
    </xf>
    <xf numFmtId="0" fontId="14" fillId="3" borderId="0" xfId="0" applyFill="1" applyAlignment="1">
      <alignment/>
    </xf>
    <xf numFmtId="0" fontId="34" fillId="3" borderId="19" xfId="0" applyFont="1" applyFill="1" applyBorder="1" applyAlignment="1">
      <alignment horizontal="center" vertical="center" wrapText="1"/>
    </xf>
    <xf numFmtId="0" fontId="34" fillId="3" borderId="20" xfId="0" applyFont="1" applyFill="1" applyBorder="1" applyAlignment="1">
      <alignment horizontal="center" vertical="center" wrapText="1"/>
    </xf>
    <xf numFmtId="49" fontId="12" fillId="3" borderId="13" xfId="0" applyNumberFormat="1" applyFont="1" applyFill="1" applyBorder="1" applyAlignment="1">
      <alignment horizontal="left" vertical="center" wrapText="1"/>
    </xf>
    <xf numFmtId="0" fontId="12" fillId="3" borderId="5" xfId="23" applyFont="1" applyFill="1" applyBorder="1" applyAlignment="1">
      <alignment horizontal="center" vertical="center" wrapText="1"/>
      <protection/>
    </xf>
    <xf numFmtId="0" fontId="3" fillId="3" borderId="5" xfId="0" applyFont="1" applyFill="1" applyBorder="1" applyAlignment="1">
      <alignment vertical="center" wrapText="1"/>
    </xf>
    <xf numFmtId="177" fontId="3" fillId="3" borderId="8" xfId="0" applyNumberFormat="1" applyFont="1" applyFill="1" applyBorder="1" applyAlignment="1">
      <alignment vertical="center" wrapText="1"/>
    </xf>
    <xf numFmtId="0" fontId="3" fillId="3" borderId="5" xfId="23" applyFont="1" applyFill="1" applyBorder="1" applyAlignment="1">
      <alignment horizontal="center" vertical="center" wrapText="1"/>
      <protection/>
    </xf>
    <xf numFmtId="0" fontId="3" fillId="3" borderId="8" xfId="0" applyFont="1" applyFill="1" applyBorder="1" applyAlignment="1">
      <alignment vertical="center" wrapText="1"/>
    </xf>
    <xf numFmtId="49" fontId="3" fillId="3" borderId="13" xfId="0" applyNumberFormat="1" applyFont="1" applyFill="1" applyBorder="1" applyAlignment="1">
      <alignment horizontal="left" vertical="center" wrapText="1"/>
    </xf>
    <xf numFmtId="180" fontId="3" fillId="3" borderId="5" xfId="23" applyNumberFormat="1" applyFont="1" applyFill="1" applyBorder="1" applyAlignment="1">
      <alignment horizontal="right" vertical="center" wrapText="1"/>
      <protection/>
    </xf>
    <xf numFmtId="177" fontId="3" fillId="3" borderId="5" xfId="0" applyNumberFormat="1" applyFont="1" applyFill="1" applyBorder="1" applyAlignment="1">
      <alignment horizontal="right" vertical="center" wrapText="1"/>
    </xf>
    <xf numFmtId="177" fontId="3" fillId="3" borderId="5" xfId="23" applyNumberFormat="1" applyFont="1" applyFill="1" applyBorder="1" applyAlignment="1">
      <alignment horizontal="right" vertical="center" wrapText="1"/>
      <protection/>
    </xf>
    <xf numFmtId="0" fontId="3" fillId="3" borderId="5" xfId="0" applyFont="1" applyFill="1" applyBorder="1" applyAlignment="1">
      <alignment horizontal="center" vertical="center" wrapText="1"/>
    </xf>
    <xf numFmtId="177" fontId="3" fillId="3" borderId="5" xfId="0" applyNumberFormat="1" applyFont="1" applyFill="1" applyBorder="1" applyAlignment="1">
      <alignment vertical="center" wrapText="1"/>
    </xf>
    <xf numFmtId="177" fontId="3" fillId="3" borderId="8" xfId="0" applyNumberFormat="1" applyFont="1" applyFill="1" applyBorder="1" applyAlignment="1">
      <alignment horizontal="right" vertical="center" wrapText="1"/>
    </xf>
    <xf numFmtId="49" fontId="3" fillId="3" borderId="14" xfId="0" applyNumberFormat="1" applyFont="1" applyFill="1" applyBorder="1" applyAlignment="1">
      <alignment horizontal="left" vertical="center" wrapText="1"/>
    </xf>
    <xf numFmtId="0" fontId="3" fillId="3" borderId="7" xfId="0" applyFont="1" applyFill="1" applyBorder="1" applyAlignment="1">
      <alignment horizontal="center" vertical="center" wrapText="1"/>
    </xf>
    <xf numFmtId="177" fontId="3" fillId="3" borderId="7" xfId="0" applyNumberFormat="1" applyFont="1" applyFill="1" applyBorder="1" applyAlignment="1">
      <alignment horizontal="right" vertical="center" wrapText="1"/>
    </xf>
    <xf numFmtId="0" fontId="3" fillId="3" borderId="7" xfId="0" applyFont="1" applyFill="1" applyBorder="1" applyAlignment="1">
      <alignment vertical="center" wrapText="1"/>
    </xf>
    <xf numFmtId="0" fontId="3" fillId="3" borderId="17" xfId="0" applyFont="1" applyFill="1" applyBorder="1" applyAlignment="1">
      <alignment vertical="center" wrapText="1"/>
    </xf>
    <xf numFmtId="0" fontId="12" fillId="2" borderId="0" xfId="0" applyFont="1" applyFill="1" applyBorder="1" applyAlignment="1">
      <alignment vertical="center"/>
    </xf>
    <xf numFmtId="0" fontId="12" fillId="2" borderId="4" xfId="0" applyFont="1" applyFill="1" applyBorder="1" applyAlignment="1">
      <alignment horizontal="center" vertical="center"/>
    </xf>
    <xf numFmtId="0" fontId="3" fillId="2" borderId="0" xfId="0" applyFont="1" applyFill="1" applyBorder="1" applyAlignment="1">
      <alignment vertical="center"/>
    </xf>
    <xf numFmtId="0" fontId="12" fillId="2" borderId="5" xfId="0" applyFont="1" applyFill="1" applyBorder="1" applyAlignment="1">
      <alignment horizontal="center" vertical="center"/>
    </xf>
    <xf numFmtId="0" fontId="4" fillId="2" borderId="0" xfId="0" applyFont="1" applyFill="1" applyBorder="1" applyAlignment="1">
      <alignment vertical="center"/>
    </xf>
    <xf numFmtId="0" fontId="13" fillId="2" borderId="0" xfId="0" applyFont="1" applyFill="1" applyBorder="1" applyAlignment="1">
      <alignment vertical="center"/>
    </xf>
    <xf numFmtId="0" fontId="12" fillId="2" borderId="14" xfId="0" applyFont="1" applyFill="1" applyBorder="1" applyAlignment="1">
      <alignment vertical="center"/>
    </xf>
    <xf numFmtId="0" fontId="12" fillId="3" borderId="5" xfId="0" applyFont="1" applyFill="1" applyBorder="1" applyAlignment="1">
      <alignment horizontal="right" vertical="center"/>
    </xf>
    <xf numFmtId="177" fontId="12" fillId="3" borderId="8" xfId="0" applyNumberFormat="1" applyFont="1" applyFill="1" applyBorder="1" applyAlignment="1">
      <alignment horizontal="right" vertical="center"/>
    </xf>
    <xf numFmtId="0" fontId="12" fillId="3" borderId="0" xfId="0" applyFont="1" applyFill="1" applyAlignment="1">
      <alignment/>
    </xf>
    <xf numFmtId="0" fontId="16" fillId="3" borderId="5" xfId="0" applyFont="1" applyFill="1" applyBorder="1" applyAlignment="1">
      <alignment horizontal="right" vertical="center"/>
    </xf>
    <xf numFmtId="0" fontId="16" fillId="3" borderId="7" xfId="0" applyFont="1" applyFill="1" applyBorder="1" applyAlignment="1">
      <alignment horizontal="right" vertical="center"/>
    </xf>
    <xf numFmtId="49" fontId="12" fillId="2" borderId="22" xfId="0" applyNumberFormat="1" applyFont="1" applyFill="1" applyBorder="1" applyAlignment="1">
      <alignment horizontal="left" vertical="center" wrapText="1"/>
    </xf>
    <xf numFmtId="49" fontId="3" fillId="2" borderId="22" xfId="0" applyNumberFormat="1" applyFont="1" applyFill="1" applyBorder="1" applyAlignment="1">
      <alignment horizontal="left" vertical="center" wrapText="1"/>
    </xf>
    <xf numFmtId="49" fontId="3" fillId="2" borderId="47" xfId="0" applyNumberFormat="1" applyFont="1" applyFill="1" applyBorder="1" applyAlignment="1">
      <alignment horizontal="left" vertical="center" wrapText="1"/>
    </xf>
    <xf numFmtId="0" fontId="3" fillId="3" borderId="0" xfId="0" applyFont="1" applyFill="1" applyAlignment="1">
      <alignment wrapText="1"/>
    </xf>
    <xf numFmtId="49" fontId="16" fillId="3" borderId="31" xfId="0" applyNumberFormat="1" applyFont="1" applyFill="1" applyBorder="1" applyAlignment="1">
      <alignment horizontal="right" vertical="center" wrapText="1"/>
    </xf>
    <xf numFmtId="177" fontId="16" fillId="3" borderId="31" xfId="0" applyNumberFormat="1" applyFont="1" applyFill="1" applyBorder="1" applyAlignment="1">
      <alignment vertical="center" wrapText="1"/>
    </xf>
    <xf numFmtId="177" fontId="16" fillId="3" borderId="31" xfId="0" applyNumberFormat="1" applyFont="1" applyFill="1" applyBorder="1" applyAlignment="1">
      <alignment horizontal="right" vertical="center" wrapText="1"/>
    </xf>
    <xf numFmtId="0" fontId="16" fillId="3" borderId="31" xfId="0" applyFont="1" applyFill="1" applyBorder="1" applyAlignment="1">
      <alignment vertical="center" wrapText="1"/>
    </xf>
    <xf numFmtId="0" fontId="16" fillId="3" borderId="32" xfId="0" applyFont="1" applyFill="1" applyBorder="1" applyAlignment="1">
      <alignment vertical="center" wrapText="1"/>
    </xf>
    <xf numFmtId="176" fontId="3" fillId="3" borderId="31" xfId="0" applyNumberFormat="1" applyFont="1" applyFill="1" applyBorder="1" applyAlignment="1">
      <alignment horizontal="right" vertical="center" wrapText="1"/>
    </xf>
    <xf numFmtId="0" fontId="3" fillId="3" borderId="31" xfId="0" applyFont="1" applyFill="1" applyBorder="1" applyAlignment="1">
      <alignment vertical="center" wrapText="1"/>
    </xf>
    <xf numFmtId="49" fontId="3" fillId="3" borderId="31" xfId="0" applyNumberFormat="1" applyFont="1" applyFill="1" applyBorder="1" applyAlignment="1">
      <alignment horizontal="right" vertical="center" wrapText="1"/>
    </xf>
    <xf numFmtId="0" fontId="3" fillId="3" borderId="32" xfId="0" applyFont="1" applyFill="1" applyBorder="1" applyAlignment="1">
      <alignment vertical="center" wrapText="1"/>
    </xf>
    <xf numFmtId="177" fontId="3" fillId="3" borderId="31" xfId="0" applyNumberFormat="1" applyFont="1" applyFill="1" applyBorder="1" applyAlignment="1">
      <alignment vertical="center" wrapText="1"/>
    </xf>
    <xf numFmtId="177" fontId="3" fillId="3" borderId="31" xfId="0" applyNumberFormat="1" applyFont="1" applyFill="1" applyBorder="1" applyAlignment="1">
      <alignment horizontal="right" vertical="center" wrapText="1"/>
    </xf>
    <xf numFmtId="177" fontId="3" fillId="3" borderId="32" xfId="0" applyNumberFormat="1" applyFont="1" applyFill="1" applyBorder="1" applyAlignment="1">
      <alignment horizontal="right" vertical="center" wrapText="1"/>
    </xf>
    <xf numFmtId="0" fontId="3" fillId="3" borderId="0" xfId="0" applyFont="1" applyFill="1" applyBorder="1" applyAlignment="1">
      <alignment wrapText="1"/>
    </xf>
    <xf numFmtId="177" fontId="3" fillId="3" borderId="42" xfId="0" applyNumberFormat="1" applyFont="1" applyFill="1" applyBorder="1" applyAlignment="1">
      <alignment vertical="center" wrapText="1"/>
    </xf>
    <xf numFmtId="0" fontId="3" fillId="3" borderId="42" xfId="0" applyFont="1" applyFill="1" applyBorder="1" applyAlignment="1">
      <alignment vertical="center" wrapText="1"/>
    </xf>
    <xf numFmtId="0" fontId="3" fillId="3" borderId="43" xfId="0" applyFont="1" applyFill="1" applyBorder="1" applyAlignment="1">
      <alignment vertical="center" wrapText="1"/>
    </xf>
    <xf numFmtId="0" fontId="3" fillId="3" borderId="0" xfId="0" applyFont="1" applyFill="1" applyAlignment="1">
      <alignment horizontal="right" wrapText="1"/>
    </xf>
    <xf numFmtId="0" fontId="9" fillId="4" borderId="0" xfId="0" applyFont="1" applyFill="1" applyBorder="1" applyAlignment="1">
      <alignment vertical="center" wrapText="1"/>
    </xf>
    <xf numFmtId="0" fontId="3" fillId="3" borderId="6" xfId="0" applyFont="1" applyFill="1" applyBorder="1" applyAlignment="1">
      <alignment vertical="center"/>
    </xf>
    <xf numFmtId="0" fontId="14" fillId="3" borderId="0" xfId="0" applyFill="1" applyAlignment="1">
      <alignment wrapText="1"/>
    </xf>
    <xf numFmtId="0" fontId="16" fillId="3" borderId="16" xfId="0" applyNumberFormat="1" applyFont="1" applyFill="1" applyBorder="1" applyAlignment="1">
      <alignment horizontal="right" vertical="center"/>
    </xf>
    <xf numFmtId="0" fontId="16" fillId="3" borderId="8" xfId="0" applyFont="1" applyFill="1" applyBorder="1" applyAlignment="1">
      <alignment horizontal="right" vertical="center"/>
    </xf>
    <xf numFmtId="0" fontId="3" fillId="3" borderId="5" xfId="0" applyFont="1" applyFill="1" applyBorder="1" applyAlignment="1" quotePrefix="1">
      <alignment horizontal="right" vertical="center"/>
    </xf>
    <xf numFmtId="0" fontId="3" fillId="3" borderId="5" xfId="0" applyFont="1" applyFill="1" applyBorder="1" applyAlignment="1" quotePrefix="1">
      <alignment horizontal="center" vertical="center"/>
    </xf>
    <xf numFmtId="0" fontId="3" fillId="3" borderId="8" xfId="0" applyFont="1" applyFill="1" applyBorder="1" applyAlignment="1" quotePrefix="1">
      <alignment horizontal="right" vertical="center"/>
    </xf>
    <xf numFmtId="177" fontId="14" fillId="3" borderId="0" xfId="0" applyNumberFormat="1" applyFill="1" applyBorder="1" applyAlignment="1">
      <alignment/>
    </xf>
    <xf numFmtId="0" fontId="3" fillId="3" borderId="8" xfId="0" applyFont="1" applyFill="1" applyBorder="1" applyAlignment="1">
      <alignment horizontal="right" vertical="center"/>
    </xf>
    <xf numFmtId="0" fontId="3" fillId="3" borderId="17" xfId="0" applyFont="1" applyFill="1" applyBorder="1" applyAlignment="1">
      <alignment horizontal="right" vertical="center"/>
    </xf>
    <xf numFmtId="0" fontId="3" fillId="3" borderId="0" xfId="0" applyFont="1" applyFill="1" applyAlignment="1">
      <alignment/>
    </xf>
    <xf numFmtId="0" fontId="1" fillId="3" borderId="0" xfId="0" applyFont="1" applyFill="1" applyBorder="1" applyAlignment="1">
      <alignment vertical="center" wrapText="1"/>
    </xf>
    <xf numFmtId="0" fontId="3" fillId="2" borderId="1" xfId="0" applyFont="1" applyFill="1" applyBorder="1" applyAlignment="1">
      <alignment horizontal="center" vertical="center" wrapText="1"/>
    </xf>
    <xf numFmtId="0" fontId="16" fillId="3" borderId="16" xfId="0" applyFont="1" applyFill="1" applyBorder="1" applyAlignment="1">
      <alignment horizontal="right" vertical="center"/>
    </xf>
    <xf numFmtId="0" fontId="18" fillId="3" borderId="5" xfId="0" applyFont="1" applyFill="1" applyBorder="1" applyAlignment="1">
      <alignment horizontal="right" vertical="center" wrapText="1"/>
    </xf>
    <xf numFmtId="0" fontId="3" fillId="3" borderId="7" xfId="0" applyFont="1" applyFill="1" applyBorder="1" applyAlignment="1" quotePrefix="1">
      <alignment horizontal="right" vertical="center"/>
    </xf>
    <xf numFmtId="0" fontId="18" fillId="3" borderId="17" xfId="0" applyFont="1" applyFill="1" applyBorder="1" applyAlignment="1">
      <alignment horizontal="right" vertical="center" wrapText="1"/>
    </xf>
    <xf numFmtId="0" fontId="18" fillId="2" borderId="63"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4" fillId="2" borderId="39" xfId="0" applyFill="1" applyBorder="1" applyAlignment="1">
      <alignment/>
    </xf>
    <xf numFmtId="0" fontId="18" fillId="2" borderId="64" xfId="0" applyFont="1" applyFill="1" applyBorder="1" applyAlignment="1">
      <alignment horizontal="left" vertical="center" wrapText="1"/>
    </xf>
    <xf numFmtId="0" fontId="18" fillId="2" borderId="65" xfId="0" applyFont="1" applyFill="1" applyBorder="1" applyAlignment="1">
      <alignment horizontal="left" vertical="center" wrapText="1"/>
    </xf>
    <xf numFmtId="0" fontId="18" fillId="2" borderId="47" xfId="0" applyFont="1" applyFill="1" applyBorder="1" applyAlignment="1">
      <alignment horizontal="left" vertical="center" wrapText="1"/>
    </xf>
    <xf numFmtId="0" fontId="22" fillId="3" borderId="66" xfId="0" applyNumberFormat="1" applyFont="1" applyFill="1" applyBorder="1" applyAlignment="1">
      <alignment horizontal="right" vertical="center" wrapText="1"/>
    </xf>
    <xf numFmtId="177" fontId="22" fillId="3" borderId="66" xfId="0" applyNumberFormat="1" applyFont="1" applyFill="1" applyBorder="1" applyAlignment="1">
      <alignment horizontal="center" vertical="center" wrapText="1"/>
    </xf>
    <xf numFmtId="177" fontId="22" fillId="3" borderId="67" xfId="0" applyNumberFormat="1" applyFont="1" applyFill="1" applyBorder="1" applyAlignment="1">
      <alignment horizontal="center" vertical="center" wrapText="1"/>
    </xf>
    <xf numFmtId="0" fontId="18" fillId="3" borderId="66" xfId="0" applyFont="1" applyFill="1" applyBorder="1" applyAlignment="1">
      <alignment horizontal="center" vertical="center" wrapText="1"/>
    </xf>
    <xf numFmtId="177" fontId="18" fillId="3" borderId="66" xfId="0" applyNumberFormat="1" applyFont="1" applyFill="1" applyBorder="1" applyAlignment="1">
      <alignment horizontal="center" vertical="center" wrapText="1"/>
    </xf>
    <xf numFmtId="0" fontId="22" fillId="3" borderId="66" xfId="0" applyNumberFormat="1" applyFont="1" applyFill="1" applyBorder="1" applyAlignment="1">
      <alignment horizontal="right" wrapText="1"/>
    </xf>
    <xf numFmtId="177" fontId="22" fillId="3" borderId="66" xfId="0" applyNumberFormat="1" applyFont="1" applyFill="1" applyBorder="1" applyAlignment="1">
      <alignment horizontal="right" wrapText="1"/>
    </xf>
    <xf numFmtId="0" fontId="18" fillId="3" borderId="66" xfId="0" applyNumberFormat="1" applyFont="1" applyFill="1" applyBorder="1" applyAlignment="1">
      <alignment horizontal="right" wrapText="1"/>
    </xf>
    <xf numFmtId="177" fontId="18" fillId="3" borderId="66" xfId="0" applyNumberFormat="1" applyFont="1" applyFill="1" applyBorder="1" applyAlignment="1">
      <alignment horizontal="right" wrapText="1"/>
    </xf>
    <xf numFmtId="0" fontId="16" fillId="3" borderId="0" xfId="0" applyFont="1" applyFill="1" applyAlignment="1">
      <alignment/>
    </xf>
    <xf numFmtId="0" fontId="18" fillId="3" borderId="68" xfId="0" applyNumberFormat="1" applyFont="1" applyFill="1" applyBorder="1" applyAlignment="1">
      <alignment horizontal="right" wrapText="1"/>
    </xf>
    <xf numFmtId="0" fontId="30" fillId="3" borderId="69" xfId="0" applyNumberFormat="1" applyFont="1" applyFill="1" applyBorder="1" applyAlignment="1">
      <alignment horizontal="right" wrapText="1"/>
    </xf>
    <xf numFmtId="177" fontId="30" fillId="3" borderId="69" xfId="0" applyNumberFormat="1" applyFont="1" applyFill="1" applyBorder="1" applyAlignment="1">
      <alignment horizontal="right" wrapText="1"/>
    </xf>
    <xf numFmtId="177" fontId="30" fillId="3" borderId="43" xfId="0" applyNumberFormat="1" applyFont="1" applyFill="1" applyBorder="1" applyAlignment="1">
      <alignment horizontal="right" wrapText="1"/>
    </xf>
    <xf numFmtId="177" fontId="14" fillId="5" borderId="0" xfId="0" applyNumberFormat="1" applyFont="1" applyFill="1" applyAlignment="1">
      <alignment/>
    </xf>
    <xf numFmtId="177" fontId="3" fillId="2" borderId="70" xfId="0" applyNumberFormat="1" applyFont="1" applyFill="1" applyBorder="1" applyAlignment="1">
      <alignment horizontal="center" vertical="center" wrapText="1"/>
    </xf>
    <xf numFmtId="177" fontId="13" fillId="2" borderId="60" xfId="0" applyNumberFormat="1" applyFont="1" applyFill="1" applyBorder="1" applyAlignment="1">
      <alignment horizontal="center" vertical="center" wrapText="1"/>
    </xf>
    <xf numFmtId="177" fontId="13" fillId="2" borderId="71" xfId="0" applyNumberFormat="1" applyFont="1" applyFill="1" applyBorder="1" applyAlignment="1">
      <alignment horizontal="center" vertical="center" wrapText="1"/>
    </xf>
    <xf numFmtId="177" fontId="15" fillId="5" borderId="0" xfId="0" applyNumberFormat="1" applyFont="1" applyFill="1" applyAlignment="1">
      <alignment/>
    </xf>
    <xf numFmtId="177" fontId="14" fillId="5" borderId="0" xfId="0" applyNumberFormat="1" applyFill="1" applyAlignment="1">
      <alignment/>
    </xf>
    <xf numFmtId="177" fontId="14" fillId="3" borderId="6" xfId="0" applyNumberFormat="1" applyFont="1" applyFill="1" applyBorder="1" applyAlignment="1">
      <alignment/>
    </xf>
    <xf numFmtId="177" fontId="3" fillId="3" borderId="6" xfId="0" applyNumberFormat="1" applyFont="1" applyFill="1" applyBorder="1" applyAlignment="1">
      <alignment horizontal="right"/>
    </xf>
    <xf numFmtId="0" fontId="22" fillId="3" borderId="67" xfId="0" applyNumberFormat="1" applyFont="1" applyFill="1" applyBorder="1" applyAlignment="1">
      <alignment horizontal="right" vertical="center" wrapText="1"/>
    </xf>
    <xf numFmtId="0" fontId="22" fillId="3" borderId="67" xfId="0" applyNumberFormat="1" applyFont="1" applyFill="1" applyBorder="1" applyAlignment="1">
      <alignment horizontal="center" vertical="center" wrapText="1"/>
    </xf>
    <xf numFmtId="0" fontId="18" fillId="3" borderId="66" xfId="0" applyFont="1" applyFill="1" applyBorder="1" applyAlignment="1">
      <alignment horizontal="right" vertical="center" wrapText="1"/>
    </xf>
    <xf numFmtId="0" fontId="18" fillId="3" borderId="66" xfId="0" applyNumberFormat="1" applyFont="1" applyFill="1" applyBorder="1" applyAlignment="1">
      <alignment horizontal="right" vertical="center" wrapText="1"/>
    </xf>
    <xf numFmtId="0" fontId="18" fillId="3" borderId="68" xfId="0" applyNumberFormat="1" applyFont="1" applyFill="1" applyBorder="1" applyAlignment="1">
      <alignment horizontal="right" vertical="center" wrapText="1"/>
    </xf>
    <xf numFmtId="0" fontId="18" fillId="3" borderId="72" xfId="0" applyNumberFormat="1" applyFont="1" applyFill="1" applyBorder="1" applyAlignment="1">
      <alignment horizontal="right" vertical="center" wrapText="1"/>
    </xf>
    <xf numFmtId="0" fontId="18" fillId="3" borderId="69" xfId="0" applyNumberFormat="1" applyFont="1" applyFill="1" applyBorder="1" applyAlignment="1">
      <alignment horizontal="right" vertical="center" wrapText="1"/>
    </xf>
    <xf numFmtId="177" fontId="18" fillId="3" borderId="69" xfId="0" applyNumberFormat="1" applyFont="1" applyFill="1" applyBorder="1" applyAlignment="1">
      <alignment horizontal="right" wrapText="1"/>
    </xf>
    <xf numFmtId="0" fontId="24" fillId="2" borderId="71" xfId="0" applyFont="1" applyFill="1" applyBorder="1" applyAlignment="1">
      <alignment horizontal="center" vertical="center" wrapText="1"/>
    </xf>
    <xf numFmtId="0" fontId="24" fillId="2" borderId="73" xfId="0" applyFont="1" applyFill="1" applyBorder="1" applyAlignment="1">
      <alignment horizontal="center" vertical="center" wrapText="1"/>
    </xf>
    <xf numFmtId="0" fontId="24" fillId="2" borderId="74" xfId="0" applyFont="1" applyFill="1" applyBorder="1" applyAlignment="1">
      <alignment horizontal="center" vertical="center" wrapText="1"/>
    </xf>
    <xf numFmtId="0" fontId="30" fillId="3" borderId="0" xfId="0" applyNumberFormat="1" applyFont="1" applyFill="1" applyBorder="1" applyAlignment="1">
      <alignment horizontal="center" wrapText="1"/>
    </xf>
    <xf numFmtId="0" fontId="30" fillId="3" borderId="0" xfId="0" applyFont="1" applyFill="1" applyBorder="1" applyAlignment="1">
      <alignment vertical="center" wrapText="1"/>
    </xf>
    <xf numFmtId="0" fontId="22" fillId="3" borderId="66" xfId="0" applyFont="1" applyFill="1" applyBorder="1" applyAlignment="1">
      <alignment horizontal="right" vertical="center" wrapText="1"/>
    </xf>
    <xf numFmtId="0" fontId="22" fillId="3" borderId="67" xfId="0" applyFont="1" applyFill="1" applyBorder="1" applyAlignment="1">
      <alignment horizontal="right" vertical="center" wrapText="1"/>
    </xf>
    <xf numFmtId="0" fontId="32" fillId="3" borderId="0" xfId="0" applyFont="1" applyFill="1" applyAlignment="1">
      <alignment/>
    </xf>
    <xf numFmtId="0" fontId="22" fillId="3" borderId="66" xfId="0" applyFont="1" applyFill="1" applyBorder="1" applyAlignment="1">
      <alignment horizontal="right" wrapText="1"/>
    </xf>
    <xf numFmtId="0" fontId="18" fillId="3" borderId="66" xfId="0" applyFont="1" applyFill="1" applyBorder="1" applyAlignment="1">
      <alignment horizontal="right" wrapText="1"/>
    </xf>
    <xf numFmtId="0" fontId="39" fillId="3" borderId="66" xfId="0" applyNumberFormat="1" applyFont="1" applyFill="1" applyBorder="1" applyAlignment="1">
      <alignment horizontal="right" wrapText="1"/>
    </xf>
    <xf numFmtId="0" fontId="39" fillId="3" borderId="66" xfId="0" applyFont="1" applyFill="1" applyBorder="1" applyAlignment="1">
      <alignment horizontal="right" wrapText="1"/>
    </xf>
    <xf numFmtId="0" fontId="30" fillId="3" borderId="66" xfId="0" applyFont="1" applyFill="1" applyBorder="1" applyAlignment="1">
      <alignment horizontal="center" vertical="center" wrapText="1"/>
    </xf>
    <xf numFmtId="0" fontId="30" fillId="3" borderId="66" xfId="0" applyNumberFormat="1" applyFont="1" applyFill="1" applyBorder="1" applyAlignment="1">
      <alignment horizontal="right" wrapText="1"/>
    </xf>
    <xf numFmtId="0" fontId="30" fillId="3" borderId="66" xfId="0" applyFont="1" applyFill="1" applyBorder="1" applyAlignment="1">
      <alignment horizontal="right" wrapText="1"/>
    </xf>
    <xf numFmtId="0" fontId="30" fillId="3" borderId="68" xfId="0" applyNumberFormat="1" applyFont="1" applyFill="1" applyBorder="1" applyAlignment="1">
      <alignment horizontal="right" wrapText="1"/>
    </xf>
    <xf numFmtId="0" fontId="30" fillId="3" borderId="75" xfId="0" applyNumberFormat="1" applyFont="1" applyFill="1" applyBorder="1" applyAlignment="1">
      <alignment horizontal="right" wrapText="1"/>
    </xf>
    <xf numFmtId="0" fontId="30" fillId="3" borderId="75" xfId="0" applyFont="1" applyFill="1" applyBorder="1" applyAlignment="1">
      <alignment horizontal="right" wrapText="1"/>
    </xf>
    <xf numFmtId="0" fontId="12" fillId="2" borderId="12" xfId="0" applyFont="1" applyFill="1" applyBorder="1" applyAlignment="1">
      <alignment/>
    </xf>
    <xf numFmtId="0" fontId="13" fillId="2" borderId="13" xfId="0" applyFont="1" applyFill="1" applyBorder="1" applyAlignment="1">
      <alignment/>
    </xf>
    <xf numFmtId="180" fontId="3" fillId="3" borderId="0" xfId="0" applyNumberFormat="1" applyFont="1" applyFill="1" applyBorder="1" applyAlignment="1">
      <alignment horizontal="right" vertical="center"/>
    </xf>
    <xf numFmtId="180" fontId="3" fillId="3" borderId="0" xfId="0" applyNumberFormat="1" applyFont="1" applyFill="1" applyBorder="1" applyAlignment="1">
      <alignment/>
    </xf>
    <xf numFmtId="180" fontId="16" fillId="3" borderId="0" xfId="0" applyNumberFormat="1" applyFont="1" applyFill="1" applyBorder="1" applyAlignment="1">
      <alignment/>
    </xf>
    <xf numFmtId="180" fontId="3" fillId="3" borderId="6" xfId="0" applyNumberFormat="1" applyFont="1" applyFill="1" applyBorder="1" applyAlignment="1">
      <alignment/>
    </xf>
    <xf numFmtId="0" fontId="27" fillId="3" borderId="0" xfId="0" applyFont="1" applyFill="1" applyBorder="1" applyAlignment="1">
      <alignment horizontal="center" vertical="center"/>
    </xf>
    <xf numFmtId="0" fontId="22" fillId="3" borderId="72" xfId="0" applyNumberFormat="1" applyFont="1" applyFill="1" applyBorder="1" applyAlignment="1">
      <alignment horizontal="right" vertical="center" wrapText="1"/>
    </xf>
    <xf numFmtId="0" fontId="16" fillId="3" borderId="7" xfId="0" applyFont="1" applyFill="1" applyBorder="1" applyAlignment="1">
      <alignment horizontal="right" vertical="center" indent="1"/>
    </xf>
    <xf numFmtId="0" fontId="3" fillId="2" borderId="1" xfId="0" applyFont="1" applyFill="1" applyBorder="1" applyAlignment="1">
      <alignment vertical="center"/>
    </xf>
    <xf numFmtId="0" fontId="22" fillId="3" borderId="76" xfId="0" applyFont="1" applyFill="1" applyBorder="1" applyAlignment="1">
      <alignment vertical="center" wrapText="1"/>
    </xf>
    <xf numFmtId="0" fontId="18" fillId="3" borderId="77" xfId="0" applyNumberFormat="1" applyFont="1" applyFill="1" applyBorder="1" applyAlignment="1">
      <alignment vertical="center" wrapText="1"/>
    </xf>
    <xf numFmtId="0" fontId="18" fillId="3" borderId="77" xfId="0" applyFont="1" applyFill="1" applyBorder="1" applyAlignment="1">
      <alignment vertical="center" wrapText="1"/>
    </xf>
    <xf numFmtId="0" fontId="18" fillId="3" borderId="78" xfId="0" applyNumberFormat="1" applyFont="1" applyFill="1" applyBorder="1" applyAlignment="1">
      <alignment vertical="center" wrapText="1"/>
    </xf>
    <xf numFmtId="0" fontId="18" fillId="3" borderId="79" xfId="0" applyNumberFormat="1" applyFont="1" applyFill="1" applyBorder="1" applyAlignment="1">
      <alignment vertical="center" wrapText="1"/>
    </xf>
    <xf numFmtId="0" fontId="18" fillId="3" borderId="76" xfId="0" applyNumberFormat="1" applyFont="1" applyFill="1" applyBorder="1" applyAlignment="1">
      <alignment vertical="center" wrapText="1"/>
    </xf>
    <xf numFmtId="0" fontId="18" fillId="3" borderId="80" xfId="0" applyNumberFormat="1" applyFont="1" applyFill="1" applyBorder="1" applyAlignment="1">
      <alignment vertical="center" wrapText="1"/>
    </xf>
    <xf numFmtId="0" fontId="18" fillId="3" borderId="81" xfId="0" applyNumberFormat="1" applyFont="1" applyFill="1" applyBorder="1" applyAlignment="1">
      <alignment vertical="center" wrapText="1"/>
    </xf>
    <xf numFmtId="0" fontId="18" fillId="3" borderId="82" xfId="0" applyNumberFormat="1" applyFont="1" applyFill="1" applyBorder="1" applyAlignment="1">
      <alignment vertical="center" wrapText="1"/>
    </xf>
    <xf numFmtId="0" fontId="14" fillId="3" borderId="0" xfId="0" applyFill="1" applyBorder="1" applyAlignment="1">
      <alignment vertical="center"/>
    </xf>
    <xf numFmtId="0" fontId="3" fillId="2" borderId="83" xfId="0" applyFont="1" applyFill="1" applyBorder="1" applyAlignment="1">
      <alignment horizontal="center" vertical="center" wrapText="1"/>
    </xf>
    <xf numFmtId="0" fontId="12" fillId="2" borderId="13" xfId="0" applyFont="1" applyFill="1" applyBorder="1" applyAlignment="1">
      <alignment vertical="center" wrapText="1"/>
    </xf>
    <xf numFmtId="0" fontId="42" fillId="3" borderId="0" xfId="0" applyFont="1" applyFill="1" applyBorder="1" applyAlignment="1">
      <alignment horizontal="center" vertical="center" wrapText="1"/>
    </xf>
    <xf numFmtId="0" fontId="18" fillId="3" borderId="0" xfId="0" applyFont="1" applyFill="1" applyBorder="1" applyAlignment="1">
      <alignment vertical="top" wrapText="1"/>
    </xf>
    <xf numFmtId="0" fontId="18" fillId="3" borderId="0" xfId="0" applyFont="1" applyFill="1" applyBorder="1" applyAlignment="1">
      <alignment horizontal="center" vertical="center" wrapText="1"/>
    </xf>
    <xf numFmtId="0" fontId="18" fillId="3" borderId="0" xfId="0" applyFont="1" applyFill="1" applyBorder="1" applyAlignment="1">
      <alignment vertical="center" wrapText="1"/>
    </xf>
    <xf numFmtId="0" fontId="18" fillId="3" borderId="0" xfId="0" applyFont="1" applyFill="1" applyBorder="1" applyAlignment="1">
      <alignment horizontal="right" vertical="center" wrapText="1"/>
    </xf>
    <xf numFmtId="177" fontId="16" fillId="3" borderId="0" xfId="0" applyNumberFormat="1" applyFont="1" applyFill="1" applyBorder="1" applyAlignment="1">
      <alignment vertical="center"/>
    </xf>
    <xf numFmtId="177" fontId="3" fillId="3" borderId="0" xfId="0" applyNumberFormat="1" applyFont="1" applyFill="1" applyBorder="1" applyAlignment="1">
      <alignment horizontal="right" vertical="center" indent="1"/>
    </xf>
    <xf numFmtId="180" fontId="3" fillId="3" borderId="6" xfId="0" applyNumberFormat="1" applyFont="1" applyFill="1" applyBorder="1" applyAlignment="1">
      <alignment vertical="center"/>
    </xf>
    <xf numFmtId="0" fontId="43" fillId="3" borderId="0" xfId="0" applyFont="1" applyFill="1" applyBorder="1" applyAlignment="1">
      <alignment horizontal="center" vertical="center" wrapText="1"/>
    </xf>
    <xf numFmtId="0" fontId="43" fillId="3" borderId="0" xfId="0" applyFont="1" applyFill="1" applyAlignment="1">
      <alignment horizontal="center" vertical="center" wrapText="1"/>
    </xf>
    <xf numFmtId="0" fontId="0" fillId="3" borderId="0" xfId="0" applyFont="1" applyFill="1" applyAlignment="1">
      <alignment vertical="center" wrapText="1"/>
    </xf>
    <xf numFmtId="0" fontId="0" fillId="3" borderId="0" xfId="0" applyFont="1" applyFill="1" applyBorder="1" applyAlignment="1">
      <alignment vertical="center" wrapText="1"/>
    </xf>
    <xf numFmtId="181" fontId="3" fillId="3" borderId="0" xfId="0" applyNumberFormat="1" applyFont="1" applyFill="1" applyBorder="1" applyAlignment="1">
      <alignment horizontal="center" vertical="center" wrapText="1"/>
    </xf>
    <xf numFmtId="0" fontId="22" fillId="3" borderId="4" xfId="0" applyFont="1" applyFill="1" applyBorder="1" applyAlignment="1">
      <alignment horizontal="center" vertical="center" wrapText="1"/>
    </xf>
    <xf numFmtId="181" fontId="16" fillId="3" borderId="16" xfId="0" applyNumberFormat="1" applyFont="1" applyFill="1" applyBorder="1" applyAlignment="1">
      <alignment horizontal="center" vertical="center" wrapText="1"/>
    </xf>
    <xf numFmtId="181" fontId="0" fillId="3" borderId="0" xfId="0" applyNumberFormat="1" applyFont="1" applyFill="1" applyBorder="1" applyAlignment="1">
      <alignment vertical="center" wrapText="1"/>
    </xf>
    <xf numFmtId="0" fontId="18" fillId="3" borderId="0" xfId="0" applyFont="1" applyFill="1" applyBorder="1" applyAlignment="1">
      <alignment horizontal="center" vertical="center" wrapText="1"/>
    </xf>
    <xf numFmtId="189" fontId="0" fillId="3" borderId="0" xfId="0" applyNumberFormat="1" applyFont="1" applyFill="1" applyBorder="1" applyAlignment="1">
      <alignment vertical="center" wrapText="1"/>
    </xf>
    <xf numFmtId="0" fontId="18" fillId="3" borderId="5" xfId="0" applyFont="1" applyFill="1" applyBorder="1" applyAlignment="1">
      <alignment horizontal="center" vertical="center" wrapText="1"/>
    </xf>
    <xf numFmtId="181" fontId="3" fillId="3" borderId="8" xfId="0" applyNumberFormat="1"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3" borderId="7" xfId="0" applyFont="1" applyFill="1" applyBorder="1" applyAlignment="1">
      <alignment horizontal="center" vertical="center" wrapText="1"/>
    </xf>
    <xf numFmtId="181" fontId="3" fillId="3" borderId="17" xfId="0" applyNumberFormat="1" applyFont="1" applyFill="1" applyBorder="1" applyAlignment="1">
      <alignment horizontal="center" vertical="center" wrapText="1"/>
    </xf>
    <xf numFmtId="0" fontId="3" fillId="2" borderId="33" xfId="0" applyFont="1" applyFill="1" applyBorder="1" applyAlignment="1">
      <alignment horizontal="left" vertical="center" wrapText="1"/>
    </xf>
    <xf numFmtId="0" fontId="3" fillId="3" borderId="0" xfId="0" applyFont="1" applyFill="1" applyBorder="1" applyAlignment="1">
      <alignment vertical="top" wrapText="1"/>
    </xf>
    <xf numFmtId="0" fontId="3" fillId="3" borderId="84" xfId="0" applyFont="1" applyFill="1" applyBorder="1" applyAlignment="1">
      <alignment vertical="center" wrapText="1"/>
    </xf>
    <xf numFmtId="0" fontId="3" fillId="3" borderId="85" xfId="0" applyFont="1" applyFill="1" applyBorder="1" applyAlignment="1">
      <alignment vertical="center" wrapText="1"/>
    </xf>
    <xf numFmtId="0" fontId="3" fillId="3" borderId="0" xfId="0" applyFont="1" applyFill="1" applyBorder="1" applyAlignment="1">
      <alignment horizontal="right" vertical="center" wrapText="1"/>
    </xf>
    <xf numFmtId="177" fontId="16" fillId="3" borderId="66" xfId="0" applyNumberFormat="1" applyFont="1" applyFill="1" applyBorder="1" applyAlignment="1">
      <alignment horizontal="right" vertical="center" wrapText="1"/>
    </xf>
    <xf numFmtId="177" fontId="16" fillId="3" borderId="32" xfId="0" applyNumberFormat="1" applyFont="1" applyFill="1" applyBorder="1" applyAlignment="1">
      <alignment horizontal="right" vertical="center" wrapText="1"/>
    </xf>
    <xf numFmtId="177" fontId="3" fillId="3" borderId="66" xfId="0" applyNumberFormat="1" applyFont="1" applyFill="1" applyBorder="1" applyAlignment="1">
      <alignment horizontal="center" vertical="center" wrapText="1"/>
    </xf>
    <xf numFmtId="177" fontId="3" fillId="3" borderId="66" xfId="0" applyNumberFormat="1" applyFont="1" applyFill="1" applyBorder="1" applyAlignment="1">
      <alignment horizontal="right" vertical="center" wrapText="1"/>
    </xf>
    <xf numFmtId="177" fontId="3" fillId="3" borderId="32" xfId="0" applyNumberFormat="1" applyFont="1" applyFill="1" applyBorder="1" applyAlignment="1">
      <alignment horizontal="center" vertical="center" wrapText="1"/>
    </xf>
    <xf numFmtId="177" fontId="3" fillId="3" borderId="86" xfId="0" applyNumberFormat="1" applyFont="1" applyFill="1" applyBorder="1" applyAlignment="1">
      <alignment horizontal="right" vertical="center" wrapText="1"/>
    </xf>
    <xf numFmtId="177" fontId="3" fillId="3" borderId="34" xfId="0" applyNumberFormat="1" applyFont="1" applyFill="1" applyBorder="1" applyAlignment="1">
      <alignment horizontal="right" vertical="center" wrapText="1"/>
    </xf>
    <xf numFmtId="0" fontId="3" fillId="3" borderId="87"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13" fillId="2" borderId="47" xfId="0" applyFont="1" applyFill="1" applyBorder="1" applyAlignment="1">
      <alignment horizontal="left" vertical="center" wrapText="1"/>
    </xf>
    <xf numFmtId="0" fontId="21" fillId="3" borderId="0" xfId="0" applyFont="1" applyFill="1" applyBorder="1" applyAlignment="1">
      <alignment vertical="center" wrapText="1"/>
    </xf>
    <xf numFmtId="0" fontId="3" fillId="3" borderId="66" xfId="0" applyFont="1" applyFill="1" applyBorder="1" applyAlignment="1">
      <alignment horizontal="right" vertical="center" wrapText="1"/>
    </xf>
    <xf numFmtId="177" fontId="3" fillId="3" borderId="32" xfId="0" applyNumberFormat="1" applyFont="1" applyFill="1" applyBorder="1" applyAlignment="1">
      <alignment vertical="center" wrapText="1"/>
    </xf>
    <xf numFmtId="177" fontId="30" fillId="3" borderId="66" xfId="0" applyNumberFormat="1" applyFont="1" applyFill="1" applyBorder="1" applyAlignment="1">
      <alignment horizontal="right" vertical="center" wrapText="1"/>
    </xf>
    <xf numFmtId="177" fontId="30" fillId="3" borderId="66" xfId="0" applyNumberFormat="1" applyFont="1" applyFill="1" applyBorder="1" applyAlignment="1">
      <alignment vertical="center" wrapText="1"/>
    </xf>
    <xf numFmtId="0" fontId="3" fillId="3" borderId="32" xfId="0" applyNumberFormat="1" applyFont="1" applyFill="1" applyBorder="1" applyAlignment="1">
      <alignment vertical="center" wrapText="1"/>
    </xf>
    <xf numFmtId="0" fontId="30" fillId="3" borderId="66" xfId="0" applyFont="1" applyFill="1" applyBorder="1" applyAlignment="1">
      <alignment horizontal="right" vertical="center" wrapText="1"/>
    </xf>
    <xf numFmtId="0" fontId="30" fillId="3" borderId="66" xfId="0" applyFont="1" applyFill="1" applyBorder="1" applyAlignment="1">
      <alignment vertical="center" wrapText="1"/>
    </xf>
    <xf numFmtId="0" fontId="3" fillId="3" borderId="88" xfId="0" applyFont="1" applyFill="1" applyBorder="1" applyAlignment="1">
      <alignment horizontal="right" vertical="center" wrapText="1"/>
    </xf>
    <xf numFmtId="0" fontId="3" fillId="3" borderId="88" xfId="0" applyNumberFormat="1" applyFont="1" applyFill="1" applyBorder="1" applyAlignment="1">
      <alignment horizontal="right" vertical="center" wrapText="1"/>
    </xf>
    <xf numFmtId="177" fontId="3" fillId="3" borderId="43" xfId="0" applyNumberFormat="1" applyFont="1" applyFill="1" applyBorder="1" applyAlignment="1">
      <alignment vertical="center" wrapText="1"/>
    </xf>
    <xf numFmtId="0" fontId="22" fillId="0" borderId="0" xfId="20" applyFont="1" applyFill="1" applyBorder="1" applyAlignment="1">
      <alignment horizontal="left" vertical="center"/>
      <protection/>
    </xf>
    <xf numFmtId="0" fontId="0" fillId="0" borderId="0" xfId="20" applyFill="1">
      <alignment vertical="center"/>
      <protection/>
    </xf>
    <xf numFmtId="0" fontId="16" fillId="0" borderId="0" xfId="20" applyFont="1" applyFill="1">
      <alignment vertical="center"/>
      <protection/>
    </xf>
    <xf numFmtId="0" fontId="3" fillId="2" borderId="18" xfId="20" applyFont="1" applyFill="1" applyBorder="1" applyAlignment="1">
      <alignment horizontal="center" vertical="center"/>
      <protection/>
    </xf>
    <xf numFmtId="0" fontId="18" fillId="2" borderId="2" xfId="20" applyFont="1" applyFill="1" applyBorder="1" applyAlignment="1">
      <alignment horizontal="center" vertical="center" wrapText="1"/>
      <protection/>
    </xf>
    <xf numFmtId="0" fontId="18" fillId="2" borderId="3" xfId="20" applyFont="1" applyFill="1" applyBorder="1" applyAlignment="1">
      <alignment horizontal="center" vertical="center" wrapText="1"/>
      <protection/>
    </xf>
    <xf numFmtId="0" fontId="31" fillId="2" borderId="12" xfId="20" applyFont="1" applyFill="1" applyBorder="1" applyAlignment="1">
      <alignment vertical="center" wrapText="1"/>
      <protection/>
    </xf>
    <xf numFmtId="0" fontId="31" fillId="2" borderId="4" xfId="20" applyFont="1" applyFill="1" applyBorder="1" applyAlignment="1">
      <alignment horizontal="center" vertical="center" wrapText="1"/>
      <protection/>
    </xf>
    <xf numFmtId="182" fontId="22" fillId="0" borderId="4" xfId="20" applyNumberFormat="1" applyFont="1" applyFill="1" applyBorder="1" applyAlignment="1">
      <alignment vertical="center" wrapText="1"/>
      <protection/>
    </xf>
    <xf numFmtId="182" fontId="22" fillId="0" borderId="16" xfId="20" applyNumberFormat="1" applyFont="1" applyFill="1" applyBorder="1" applyAlignment="1">
      <alignment vertical="center" wrapText="1"/>
      <protection/>
    </xf>
    <xf numFmtId="0" fontId="3" fillId="2" borderId="13" xfId="20" applyFont="1" applyFill="1" applyBorder="1" applyAlignment="1">
      <alignment vertical="center" wrapText="1"/>
      <protection/>
    </xf>
    <xf numFmtId="0" fontId="18" fillId="2" borderId="5" xfId="20" applyFont="1" applyFill="1" applyBorder="1" applyAlignment="1">
      <alignment horizontal="center" vertical="center" wrapText="1"/>
      <protection/>
    </xf>
    <xf numFmtId="182" fontId="3" fillId="0" borderId="5" xfId="0" applyNumberFormat="1" applyFont="1" applyBorder="1" applyAlignment="1">
      <alignment vertical="center"/>
    </xf>
    <xf numFmtId="182" fontId="3" fillId="0" borderId="5" xfId="20" applyNumberFormat="1" applyFont="1" applyFill="1" applyBorder="1" applyAlignment="1">
      <alignment vertical="center"/>
      <protection/>
    </xf>
    <xf numFmtId="182" fontId="3" fillId="0" borderId="8" xfId="20" applyNumberFormat="1" applyFont="1" applyFill="1" applyBorder="1" applyAlignment="1">
      <alignment vertical="center"/>
      <protection/>
    </xf>
    <xf numFmtId="0" fontId="18" fillId="2" borderId="13" xfId="20" applyFont="1" applyFill="1" applyBorder="1" applyAlignment="1">
      <alignment vertical="center" wrapText="1"/>
      <protection/>
    </xf>
    <xf numFmtId="0" fontId="31" fillId="2" borderId="13" xfId="20" applyFont="1" applyFill="1" applyBorder="1" applyAlignment="1">
      <alignment vertical="center" wrapText="1"/>
      <protection/>
    </xf>
    <xf numFmtId="0" fontId="31" fillId="2" borderId="13" xfId="20" applyFont="1" applyFill="1" applyBorder="1" applyAlignment="1">
      <alignment horizontal="center" vertical="center" wrapText="1"/>
      <protection/>
    </xf>
    <xf numFmtId="183" fontId="22" fillId="0" borderId="5" xfId="0" applyNumberFormat="1" applyFont="1" applyFill="1" applyBorder="1" applyAlignment="1">
      <alignment horizontal="right" vertical="center" wrapText="1"/>
    </xf>
    <xf numFmtId="183" fontId="16" fillId="0" borderId="5" xfId="29" applyNumberFormat="1" applyFont="1" applyFill="1" applyBorder="1" applyAlignment="1">
      <alignment horizontal="right" vertical="center"/>
      <protection/>
    </xf>
    <xf numFmtId="183" fontId="16" fillId="0" borderId="5" xfId="29" applyNumberFormat="1" applyFont="1" applyFill="1" applyBorder="1" applyAlignment="1">
      <alignment vertical="center"/>
      <protection/>
    </xf>
    <xf numFmtId="0" fontId="16" fillId="0" borderId="8" xfId="0" applyFont="1" applyBorder="1" applyAlignment="1">
      <alignment horizontal="center" vertical="center"/>
    </xf>
    <xf numFmtId="0" fontId="31" fillId="2" borderId="14" xfId="20" applyFont="1" applyFill="1" applyBorder="1" applyAlignment="1">
      <alignment vertical="center" wrapText="1"/>
      <protection/>
    </xf>
    <xf numFmtId="0" fontId="31" fillId="2" borderId="14" xfId="20" applyFont="1" applyFill="1" applyBorder="1" applyAlignment="1">
      <alignment horizontal="center" vertical="center" wrapText="1"/>
      <protection/>
    </xf>
    <xf numFmtId="182" fontId="16" fillId="0" borderId="7" xfId="0" applyNumberFormat="1" applyFont="1" applyFill="1" applyBorder="1" applyAlignment="1">
      <alignment vertical="center"/>
    </xf>
    <xf numFmtId="182" fontId="16" fillId="0" borderId="7" xfId="29" applyNumberFormat="1" applyFont="1" applyFill="1" applyBorder="1" applyAlignment="1">
      <alignment vertical="center"/>
      <protection/>
    </xf>
    <xf numFmtId="182" fontId="16" fillId="0" borderId="17" xfId="0" applyNumberFormat="1" applyFont="1" applyFill="1" applyBorder="1" applyAlignment="1">
      <alignment vertical="center"/>
    </xf>
    <xf numFmtId="49" fontId="3" fillId="2" borderId="9" xfId="0" applyNumberFormat="1" applyFont="1" applyFill="1" applyBorder="1" applyAlignment="1">
      <alignment horizontal="center" vertical="center" wrapText="1"/>
    </xf>
    <xf numFmtId="0" fontId="12" fillId="2" borderId="12" xfId="27" applyFont="1" applyFill="1" applyBorder="1" applyAlignment="1">
      <alignment horizontal="center" vertical="center"/>
      <protection/>
    </xf>
    <xf numFmtId="0" fontId="3" fillId="2" borderId="13" xfId="27" applyFont="1" applyFill="1" applyBorder="1" applyAlignment="1">
      <alignment horizontal="center" vertical="center"/>
      <protection/>
    </xf>
    <xf numFmtId="0" fontId="12" fillId="2" borderId="13" xfId="27" applyFont="1" applyFill="1" applyBorder="1" applyAlignment="1">
      <alignment horizontal="center" vertical="center"/>
      <protection/>
    </xf>
    <xf numFmtId="0" fontId="3" fillId="2" borderId="0" xfId="27" applyFont="1" applyFill="1" applyBorder="1" applyAlignment="1">
      <alignment horizontal="center" vertical="center"/>
      <protection/>
    </xf>
    <xf numFmtId="0" fontId="3" fillId="2" borderId="89" xfId="27" applyFont="1" applyFill="1" applyBorder="1" applyAlignment="1">
      <alignment horizontal="center" vertical="center"/>
      <protection/>
    </xf>
    <xf numFmtId="180" fontId="3" fillId="3" borderId="5" xfId="27" applyNumberFormat="1" applyFont="1" applyFill="1" applyBorder="1" applyAlignment="1">
      <alignment horizontal="right" vertical="center"/>
      <protection/>
    </xf>
    <xf numFmtId="178" fontId="3" fillId="3" borderId="0" xfId="0" applyNumberFormat="1" applyFont="1" applyFill="1" applyBorder="1" applyAlignment="1">
      <alignment horizontal="right"/>
    </xf>
    <xf numFmtId="183" fontId="3" fillId="3" borderId="5" xfId="27" applyNumberFormat="1" applyFont="1" applyFill="1" applyBorder="1" applyAlignment="1">
      <alignment horizontal="right" vertical="center"/>
      <protection/>
    </xf>
    <xf numFmtId="182" fontId="3" fillId="3" borderId="8" xfId="27" applyNumberFormat="1" applyFont="1" applyFill="1" applyBorder="1" applyAlignment="1">
      <alignment horizontal="right" vertical="center"/>
      <protection/>
    </xf>
    <xf numFmtId="180" fontId="14" fillId="3" borderId="0" xfId="0" applyNumberFormat="1" applyFill="1" applyAlignment="1">
      <alignment/>
    </xf>
    <xf numFmtId="0" fontId="12" fillId="2" borderId="12" xfId="27" applyFont="1" applyFill="1" applyBorder="1" applyAlignment="1">
      <alignment horizontal="left" vertical="center"/>
      <protection/>
    </xf>
    <xf numFmtId="0" fontId="12" fillId="2" borderId="13" xfId="27" applyFont="1" applyFill="1" applyBorder="1" applyAlignment="1">
      <alignment horizontal="left" vertical="center"/>
      <protection/>
    </xf>
    <xf numFmtId="0" fontId="3" fillId="2" borderId="13" xfId="27" applyFont="1" applyFill="1" applyBorder="1" applyAlignment="1">
      <alignment horizontal="left" vertical="center"/>
      <protection/>
    </xf>
    <xf numFmtId="0" fontId="14" fillId="2" borderId="90" xfId="27" applyFont="1" applyFill="1" applyBorder="1" applyAlignment="1">
      <alignment horizontal="left" vertical="center"/>
      <protection/>
    </xf>
    <xf numFmtId="180" fontId="16" fillId="3" borderId="4" xfId="27" applyNumberFormat="1" applyFont="1" applyFill="1" applyBorder="1" applyAlignment="1">
      <alignment horizontal="right" vertical="center"/>
      <protection/>
    </xf>
    <xf numFmtId="178" fontId="16" fillId="3" borderId="4" xfId="27" applyNumberFormat="1" applyFont="1" applyFill="1" applyBorder="1" applyAlignment="1">
      <alignment horizontal="right" vertical="center"/>
      <protection/>
    </xf>
    <xf numFmtId="183" fontId="16" fillId="3" borderId="4" xfId="27" applyNumberFormat="1" applyFont="1" applyFill="1" applyBorder="1" applyAlignment="1">
      <alignment horizontal="right" vertical="center"/>
      <protection/>
    </xf>
    <xf numFmtId="182" fontId="16" fillId="3" borderId="16" xfId="27" applyNumberFormat="1" applyFont="1" applyFill="1" applyBorder="1" applyAlignment="1">
      <alignment horizontal="right" vertical="center"/>
      <protection/>
    </xf>
    <xf numFmtId="180" fontId="16" fillId="3" borderId="5" xfId="27" applyNumberFormat="1" applyFont="1" applyFill="1" applyBorder="1" applyAlignment="1">
      <alignment horizontal="right" vertical="center"/>
      <protection/>
    </xf>
    <xf numFmtId="183" fontId="16" fillId="3" borderId="5" xfId="27" applyNumberFormat="1" applyFont="1" applyFill="1" applyBorder="1" applyAlignment="1">
      <alignment horizontal="right" vertical="center"/>
      <protection/>
    </xf>
    <xf numFmtId="182" fontId="16" fillId="3" borderId="8" xfId="27" applyNumberFormat="1" applyFont="1" applyFill="1" applyBorder="1" applyAlignment="1">
      <alignment horizontal="right" vertical="center"/>
      <protection/>
    </xf>
    <xf numFmtId="180" fontId="3" fillId="3" borderId="91" xfId="27" applyNumberFormat="1" applyFont="1" applyFill="1" applyBorder="1" applyAlignment="1">
      <alignment horizontal="right" vertical="center"/>
      <protection/>
    </xf>
    <xf numFmtId="183" fontId="3" fillId="3" borderId="91" xfId="27" applyNumberFormat="1" applyFont="1" applyFill="1" applyBorder="1" applyAlignment="1">
      <alignment horizontal="right" vertical="center"/>
      <protection/>
    </xf>
    <xf numFmtId="182" fontId="3" fillId="3" borderId="92" xfId="27" applyNumberFormat="1" applyFont="1" applyFill="1" applyBorder="1" applyAlignment="1">
      <alignment horizontal="right" vertical="center"/>
      <protection/>
    </xf>
    <xf numFmtId="49" fontId="3" fillId="2" borderId="23" xfId="0" applyNumberFormat="1" applyFont="1" applyFill="1" applyBorder="1" applyAlignment="1">
      <alignment horizontal="center" vertical="center" wrapText="1"/>
    </xf>
    <xf numFmtId="0" fontId="12" fillId="2" borderId="12" xfId="0" applyFont="1" applyFill="1" applyBorder="1" applyAlignment="1">
      <alignment horizontal="left" wrapText="1"/>
    </xf>
    <xf numFmtId="180" fontId="16" fillId="3" borderId="4" xfId="0" applyNumberFormat="1" applyFont="1" applyFill="1" applyBorder="1" applyAlignment="1">
      <alignment horizontal="right"/>
    </xf>
    <xf numFmtId="178" fontId="16" fillId="3" borderId="4" xfId="0" applyNumberFormat="1" applyFont="1" applyFill="1" applyBorder="1" applyAlignment="1">
      <alignment horizontal="right"/>
    </xf>
    <xf numFmtId="183" fontId="16" fillId="3" borderId="4" xfId="0" applyNumberFormat="1" applyFont="1" applyFill="1" applyBorder="1" applyAlignment="1">
      <alignment/>
    </xf>
    <xf numFmtId="190" fontId="16" fillId="3" borderId="93" xfId="0" applyNumberFormat="1" applyFont="1" applyFill="1" applyBorder="1" applyAlignment="1">
      <alignment horizontal="right" wrapText="1"/>
    </xf>
    <xf numFmtId="180" fontId="18" fillId="3" borderId="94" xfId="0" applyNumberFormat="1" applyFont="1" applyFill="1" applyBorder="1" applyAlignment="1">
      <alignment horizontal="right" wrapText="1"/>
    </xf>
    <xf numFmtId="178" fontId="3" fillId="3" borderId="5" xfId="0" applyNumberFormat="1" applyFont="1" applyFill="1" applyBorder="1" applyAlignment="1">
      <alignment horizontal="right"/>
    </xf>
    <xf numFmtId="183" fontId="3" fillId="3" borderId="5" xfId="0" applyNumberFormat="1" applyFont="1" applyFill="1" applyBorder="1" applyAlignment="1">
      <alignment/>
    </xf>
    <xf numFmtId="190" fontId="3" fillId="3" borderId="0" xfId="0" applyNumberFormat="1" applyFont="1" applyFill="1" applyBorder="1" applyAlignment="1">
      <alignment horizontal="right" wrapText="1"/>
    </xf>
    <xf numFmtId="180" fontId="18" fillId="3" borderId="95" xfId="0" applyNumberFormat="1" applyFont="1" applyFill="1" applyBorder="1" applyAlignment="1">
      <alignment horizontal="right" wrapText="1"/>
    </xf>
    <xf numFmtId="178" fontId="3" fillId="3" borderId="91" xfId="0" applyNumberFormat="1" applyFont="1" applyFill="1" applyBorder="1" applyAlignment="1">
      <alignment horizontal="right"/>
    </xf>
    <xf numFmtId="183" fontId="3" fillId="3" borderId="91" xfId="0" applyNumberFormat="1" applyFont="1" applyFill="1" applyBorder="1" applyAlignment="1">
      <alignment/>
    </xf>
    <xf numFmtId="0" fontId="47" fillId="3" borderId="0" xfId="0" applyFont="1" applyFill="1" applyAlignment="1">
      <alignment/>
    </xf>
    <xf numFmtId="0" fontId="3" fillId="3" borderId="96" xfId="0" applyFont="1" applyFill="1" applyBorder="1" applyAlignment="1">
      <alignment/>
    </xf>
    <xf numFmtId="0" fontId="14" fillId="3" borderId="0" xfId="0" applyFont="1" applyFill="1" applyAlignment="1">
      <alignment horizontal="left"/>
    </xf>
    <xf numFmtId="0" fontId="3" fillId="2" borderId="18" xfId="28" applyFont="1" applyFill="1" applyBorder="1" applyAlignment="1">
      <alignment horizontal="center" vertical="center" wrapText="1"/>
      <protection/>
    </xf>
    <xf numFmtId="0" fontId="3" fillId="2" borderId="2" xfId="28" applyFont="1" applyFill="1" applyBorder="1" applyAlignment="1">
      <alignment horizontal="center" vertical="center" wrapText="1"/>
      <protection/>
    </xf>
    <xf numFmtId="0" fontId="3" fillId="2" borderId="3" xfId="28" applyFont="1" applyFill="1" applyBorder="1" applyAlignment="1">
      <alignment horizontal="center" vertical="center" wrapText="1"/>
      <protection/>
    </xf>
    <xf numFmtId="0" fontId="12" fillId="2" borderId="13" xfId="28" applyFont="1" applyFill="1" applyBorder="1" applyAlignment="1">
      <alignment horizontal="left"/>
      <protection/>
    </xf>
    <xf numFmtId="0" fontId="3" fillId="2" borderId="13" xfId="28" applyFont="1" applyFill="1" applyBorder="1">
      <alignment/>
      <protection/>
    </xf>
    <xf numFmtId="0" fontId="12" fillId="2" borderId="13" xfId="28" applyFont="1" applyFill="1" applyBorder="1">
      <alignment/>
      <protection/>
    </xf>
    <xf numFmtId="0" fontId="3" fillId="2" borderId="89" xfId="28" applyFont="1" applyFill="1" applyBorder="1">
      <alignment/>
      <protection/>
    </xf>
    <xf numFmtId="0" fontId="11" fillId="3" borderId="0" xfId="28" applyFont="1" applyFill="1" applyBorder="1" applyAlignment="1">
      <alignment horizontal="center" vertical="center"/>
      <protection/>
    </xf>
    <xf numFmtId="0" fontId="3" fillId="3" borderId="0" xfId="28" applyFont="1" applyFill="1">
      <alignment/>
      <protection/>
    </xf>
    <xf numFmtId="0" fontId="3" fillId="3" borderId="0" xfId="28" applyFont="1" applyFill="1" applyBorder="1" applyAlignment="1">
      <alignment horizontal="center" vertical="center" wrapText="1"/>
      <protection/>
    </xf>
    <xf numFmtId="0" fontId="3" fillId="3" borderId="0" xfId="28" applyFont="1" applyFill="1" applyAlignment="1">
      <alignment horizontal="center" vertical="center" wrapText="1"/>
      <protection/>
    </xf>
    <xf numFmtId="0" fontId="16" fillId="3" borderId="0" xfId="28" applyFont="1" applyFill="1" applyAlignment="1">
      <alignment horizontal="center" vertical="center" wrapText="1"/>
      <protection/>
    </xf>
    <xf numFmtId="176" fontId="16" fillId="3" borderId="4" xfId="28" applyNumberFormat="1" applyFont="1" applyFill="1" applyBorder="1">
      <alignment/>
      <protection/>
    </xf>
    <xf numFmtId="176" fontId="16" fillId="3" borderId="16" xfId="28" applyNumberFormat="1" applyFont="1" applyFill="1" applyBorder="1">
      <alignment/>
      <protection/>
    </xf>
    <xf numFmtId="0" fontId="3" fillId="3" borderId="0" xfId="28" applyFont="1" applyFill="1" applyBorder="1">
      <alignment/>
      <protection/>
    </xf>
    <xf numFmtId="0" fontId="16" fillId="3" borderId="0" xfId="28" applyFont="1" applyFill="1">
      <alignment/>
      <protection/>
    </xf>
    <xf numFmtId="176" fontId="16" fillId="3" borderId="5" xfId="28" applyNumberFormat="1" applyFont="1" applyFill="1" applyBorder="1">
      <alignment/>
      <protection/>
    </xf>
    <xf numFmtId="176" fontId="16" fillId="3" borderId="8" xfId="28" applyNumberFormat="1" applyFont="1" applyFill="1" applyBorder="1">
      <alignment/>
      <protection/>
    </xf>
    <xf numFmtId="176" fontId="18" fillId="3" borderId="77" xfId="0" applyNumberFormat="1" applyFont="1" applyFill="1" applyBorder="1" applyAlignment="1">
      <alignment horizontal="right" wrapText="1"/>
    </xf>
    <xf numFmtId="176" fontId="18" fillId="3" borderId="76" xfId="0" applyNumberFormat="1" applyFont="1" applyFill="1" applyBorder="1" applyAlignment="1">
      <alignment horizontal="right" wrapText="1"/>
    </xf>
    <xf numFmtId="176" fontId="18" fillId="3" borderId="97" xfId="0" applyNumberFormat="1" applyFont="1" applyFill="1" applyBorder="1" applyAlignment="1">
      <alignment horizontal="right" wrapText="1"/>
    </xf>
    <xf numFmtId="176" fontId="18" fillId="3" borderId="32" xfId="0" applyNumberFormat="1" applyFont="1" applyFill="1" applyBorder="1" applyAlignment="1">
      <alignment horizontal="right" wrapText="1"/>
    </xf>
    <xf numFmtId="176" fontId="18" fillId="3" borderId="98" xfId="0" applyNumberFormat="1" applyFont="1" applyFill="1" applyBorder="1" applyAlignment="1">
      <alignment horizontal="right" wrapText="1"/>
    </xf>
    <xf numFmtId="176" fontId="3" fillId="3" borderId="5" xfId="28" applyNumberFormat="1" applyFont="1" applyFill="1" applyBorder="1" applyAlignment="1">
      <alignment horizontal="right"/>
      <protection/>
    </xf>
    <xf numFmtId="176" fontId="18" fillId="3" borderId="8" xfId="0" applyNumberFormat="1" applyFont="1" applyFill="1" applyBorder="1" applyAlignment="1">
      <alignment horizontal="right" wrapText="1"/>
    </xf>
    <xf numFmtId="176" fontId="18" fillId="3" borderId="66" xfId="0" applyNumberFormat="1" applyFont="1" applyFill="1" applyBorder="1" applyAlignment="1">
      <alignment horizontal="right" wrapText="1"/>
    </xf>
    <xf numFmtId="176" fontId="18" fillId="3" borderId="72" xfId="0" applyNumberFormat="1" applyFont="1" applyFill="1" applyBorder="1" applyAlignment="1">
      <alignment horizontal="right" wrapText="1"/>
    </xf>
    <xf numFmtId="176" fontId="3" fillId="3" borderId="8" xfId="28" applyNumberFormat="1" applyFont="1" applyFill="1" applyBorder="1" applyAlignment="1">
      <alignment horizontal="right"/>
      <protection/>
    </xf>
    <xf numFmtId="176" fontId="3" fillId="3" borderId="0" xfId="28" applyNumberFormat="1" applyFont="1" applyFill="1" applyBorder="1" applyAlignment="1">
      <alignment horizontal="right"/>
      <protection/>
    </xf>
    <xf numFmtId="176" fontId="3" fillId="3" borderId="97" xfId="28" applyNumberFormat="1" applyFont="1" applyFill="1" applyBorder="1" applyAlignment="1">
      <alignment horizontal="right"/>
      <protection/>
    </xf>
    <xf numFmtId="176" fontId="3" fillId="3" borderId="98" xfId="0" applyNumberFormat="1" applyFont="1" applyFill="1" applyBorder="1" applyAlignment="1">
      <alignment horizontal="right" wrapText="1"/>
    </xf>
    <xf numFmtId="176" fontId="3" fillId="3" borderId="99" xfId="0" applyNumberFormat="1" applyFont="1" applyFill="1" applyBorder="1" applyAlignment="1">
      <alignment horizontal="right" wrapText="1"/>
    </xf>
    <xf numFmtId="176" fontId="16" fillId="3" borderId="5" xfId="28" applyNumberFormat="1" applyFont="1" applyFill="1" applyBorder="1" applyAlignment="1">
      <alignment horizontal="right"/>
      <protection/>
    </xf>
    <xf numFmtId="176" fontId="22" fillId="3" borderId="66" xfId="0" applyNumberFormat="1" applyFont="1" applyFill="1" applyBorder="1" applyAlignment="1">
      <alignment horizontal="right" wrapText="1"/>
    </xf>
    <xf numFmtId="176" fontId="16" fillId="3" borderId="8" xfId="28" applyNumberFormat="1" applyFont="1" applyFill="1" applyBorder="1" applyAlignment="1">
      <alignment horizontal="right"/>
      <protection/>
    </xf>
    <xf numFmtId="176" fontId="3" fillId="3" borderId="5" xfId="0" applyNumberFormat="1" applyFont="1" applyFill="1" applyBorder="1" applyAlignment="1">
      <alignment horizontal="right" wrapText="1"/>
    </xf>
    <xf numFmtId="176" fontId="3" fillId="3" borderId="8" xfId="0" applyNumberFormat="1" applyFont="1" applyFill="1" applyBorder="1" applyAlignment="1">
      <alignment horizontal="right" wrapText="1"/>
    </xf>
    <xf numFmtId="176" fontId="18" fillId="3" borderId="5" xfId="0" applyNumberFormat="1" applyFont="1" applyFill="1" applyBorder="1" applyAlignment="1">
      <alignment horizontal="right" wrapText="1"/>
    </xf>
    <xf numFmtId="176" fontId="3" fillId="3" borderId="100" xfId="0" applyNumberFormat="1" applyFont="1" applyFill="1" applyBorder="1" applyAlignment="1">
      <alignment horizontal="right" wrapText="1"/>
    </xf>
    <xf numFmtId="176" fontId="3" fillId="3" borderId="91" xfId="28" applyNumberFormat="1" applyFont="1" applyFill="1" applyBorder="1" applyAlignment="1">
      <alignment horizontal="right"/>
      <protection/>
    </xf>
    <xf numFmtId="176" fontId="3" fillId="3" borderId="101" xfId="0" applyNumberFormat="1" applyFont="1" applyFill="1" applyBorder="1" applyAlignment="1">
      <alignment horizontal="right" wrapText="1"/>
    </xf>
    <xf numFmtId="49" fontId="14" fillId="3" borderId="0" xfId="0" applyNumberFormat="1" applyFill="1" applyAlignment="1">
      <alignment vertical="center"/>
    </xf>
    <xf numFmtId="0" fontId="3" fillId="2" borderId="18" xfId="26" applyFont="1" applyFill="1" applyBorder="1" applyAlignment="1">
      <alignment horizontal="center" vertical="center"/>
      <protection/>
    </xf>
    <xf numFmtId="0" fontId="3" fillId="2" borderId="87" xfId="26" applyFont="1" applyFill="1" applyBorder="1" applyAlignment="1">
      <alignment horizontal="center" vertical="center"/>
      <protection/>
    </xf>
    <xf numFmtId="0" fontId="3" fillId="2" borderId="1" xfId="26" applyFont="1" applyFill="1" applyBorder="1" applyAlignment="1">
      <alignment horizontal="center" vertical="center"/>
      <protection/>
    </xf>
    <xf numFmtId="0" fontId="13" fillId="2" borderId="19" xfId="26" applyFont="1" applyFill="1" applyBorder="1" applyAlignment="1">
      <alignment horizontal="center" vertical="center" wrapText="1"/>
      <protection/>
    </xf>
    <xf numFmtId="0" fontId="3" fillId="2" borderId="19" xfId="26" applyFont="1" applyFill="1" applyBorder="1" applyAlignment="1">
      <alignment horizontal="center" vertical="center"/>
      <protection/>
    </xf>
    <xf numFmtId="0" fontId="3" fillId="2" borderId="20" xfId="26" applyFont="1" applyFill="1" applyBorder="1" applyAlignment="1">
      <alignment horizontal="center" vertical="center"/>
      <protection/>
    </xf>
    <xf numFmtId="0" fontId="12" fillId="2" borderId="12" xfId="26" applyFont="1" applyFill="1" applyBorder="1" applyAlignment="1">
      <alignment horizontal="left"/>
      <protection/>
    </xf>
    <xf numFmtId="0" fontId="0" fillId="3" borderId="0" xfId="26" applyFill="1">
      <alignment/>
      <protection/>
    </xf>
    <xf numFmtId="0" fontId="0" fillId="3" borderId="0" xfId="26" applyFill="1" applyAlignment="1">
      <alignment horizontal="right"/>
      <protection/>
    </xf>
    <xf numFmtId="49" fontId="16" fillId="3" borderId="4" xfId="26" applyNumberFormat="1" applyFont="1" applyFill="1" applyBorder="1" applyAlignment="1">
      <alignment horizontal="right" vertical="center"/>
      <protection/>
    </xf>
    <xf numFmtId="49" fontId="16" fillId="3" borderId="16" xfId="26" applyNumberFormat="1" applyFont="1" applyFill="1" applyBorder="1" applyAlignment="1">
      <alignment horizontal="right" vertical="center"/>
      <protection/>
    </xf>
    <xf numFmtId="0" fontId="0" fillId="3" borderId="0" xfId="26" applyFill="1" applyBorder="1">
      <alignment/>
      <protection/>
    </xf>
    <xf numFmtId="49" fontId="16" fillId="3" borderId="5" xfId="0" applyNumberFormat="1" applyFont="1" applyFill="1" applyBorder="1" applyAlignment="1">
      <alignment horizontal="right" vertical="center"/>
    </xf>
    <xf numFmtId="49" fontId="16" fillId="3" borderId="8" xfId="0" applyNumberFormat="1" applyFont="1" applyFill="1" applyBorder="1" applyAlignment="1">
      <alignment horizontal="right" vertical="center"/>
    </xf>
    <xf numFmtId="0" fontId="3" fillId="3" borderId="5" xfId="26" applyNumberFormat="1" applyFont="1" applyFill="1" applyBorder="1" applyAlignment="1">
      <alignment horizontal="right" vertical="center"/>
      <protection/>
    </xf>
    <xf numFmtId="0" fontId="3" fillId="3" borderId="8" xfId="26" applyNumberFormat="1" applyFont="1" applyFill="1" applyBorder="1" applyAlignment="1">
      <alignment horizontal="right" vertical="center"/>
      <protection/>
    </xf>
    <xf numFmtId="0" fontId="3" fillId="3" borderId="5" xfId="26" applyFont="1" applyFill="1" applyBorder="1" applyAlignment="1">
      <alignment horizontal="right" vertical="center"/>
      <protection/>
    </xf>
    <xf numFmtId="0" fontId="3" fillId="3" borderId="8" xfId="26" applyNumberFormat="1" applyFont="1" applyFill="1" applyBorder="1" applyAlignment="1">
      <alignment horizontal="right"/>
      <protection/>
    </xf>
    <xf numFmtId="0" fontId="18" fillId="3" borderId="77" xfId="0" applyNumberFormat="1" applyFont="1" applyFill="1" applyBorder="1" applyAlignment="1">
      <alignment horizontal="right" wrapText="1"/>
    </xf>
    <xf numFmtId="0" fontId="18" fillId="3" borderId="94" xfId="0" applyNumberFormat="1" applyFont="1" applyFill="1" applyBorder="1" applyAlignment="1">
      <alignment horizontal="right" wrapText="1"/>
    </xf>
    <xf numFmtId="49" fontId="3" fillId="3" borderId="5" xfId="0" applyNumberFormat="1" applyFont="1" applyFill="1" applyBorder="1" applyAlignment="1">
      <alignment horizontal="right" vertical="center"/>
    </xf>
    <xf numFmtId="0" fontId="3" fillId="3" borderId="0" xfId="0" applyNumberFormat="1" applyFont="1" applyFill="1" applyBorder="1" applyAlignment="1">
      <alignment horizontal="right" vertical="center"/>
    </xf>
    <xf numFmtId="0" fontId="3" fillId="3" borderId="5" xfId="0" applyNumberFormat="1" applyFont="1" applyFill="1" applyBorder="1" applyAlignment="1">
      <alignment horizontal="right" vertical="center"/>
    </xf>
    <xf numFmtId="49" fontId="3" fillId="3" borderId="0" xfId="0" applyNumberFormat="1" applyFont="1" applyFill="1" applyBorder="1" applyAlignment="1">
      <alignment horizontal="right" vertical="center"/>
    </xf>
    <xf numFmtId="49" fontId="18" fillId="3" borderId="66" xfId="0" applyNumberFormat="1" applyFont="1" applyFill="1" applyBorder="1" applyAlignment="1">
      <alignment horizontal="right" wrapText="1"/>
    </xf>
    <xf numFmtId="49" fontId="18" fillId="3" borderId="0" xfId="0" applyNumberFormat="1" applyFont="1" applyFill="1" applyBorder="1" applyAlignment="1">
      <alignment horizontal="right" wrapText="1"/>
    </xf>
    <xf numFmtId="49" fontId="18" fillId="3" borderId="67" xfId="0" applyNumberFormat="1" applyFont="1" applyFill="1" applyBorder="1" applyAlignment="1">
      <alignment horizontal="right" wrapText="1"/>
    </xf>
    <xf numFmtId="49" fontId="3" fillId="3" borderId="7" xfId="0" applyNumberFormat="1" applyFont="1" applyFill="1" applyBorder="1" applyAlignment="1">
      <alignment horizontal="right" vertical="center"/>
    </xf>
    <xf numFmtId="0" fontId="3" fillId="3" borderId="0" xfId="26" applyFont="1" applyFill="1" applyAlignment="1">
      <alignment horizontal="right"/>
      <protection/>
    </xf>
    <xf numFmtId="0" fontId="0" fillId="3" borderId="0" xfId="26" applyFill="1" applyBorder="1" applyAlignment="1">
      <alignment horizontal="right"/>
      <protection/>
    </xf>
    <xf numFmtId="0" fontId="18" fillId="2" borderId="102" xfId="26" applyFont="1" applyFill="1" applyBorder="1" applyAlignment="1">
      <alignment horizontal="center" vertical="center" wrapText="1"/>
      <protection/>
    </xf>
    <xf numFmtId="0" fontId="24" fillId="2" borderId="71" xfId="26" applyFont="1" applyFill="1" applyBorder="1" applyAlignment="1">
      <alignment horizontal="center" vertical="center" wrapText="1"/>
      <protection/>
    </xf>
    <xf numFmtId="0" fontId="3" fillId="2" borderId="41" xfId="26" applyFont="1" applyFill="1" applyBorder="1" applyAlignment="1">
      <alignment vertical="center"/>
      <protection/>
    </xf>
    <xf numFmtId="0" fontId="18" fillId="2" borderId="103" xfId="0" applyFont="1" applyFill="1" applyBorder="1" applyAlignment="1">
      <alignment horizontal="center" vertical="center" wrapText="1"/>
    </xf>
    <xf numFmtId="0" fontId="18" fillId="2" borderId="66" xfId="0" applyFont="1" applyFill="1" applyBorder="1" applyAlignment="1">
      <alignment horizontal="center" vertical="center" wrapText="1"/>
    </xf>
    <xf numFmtId="0" fontId="3" fillId="2" borderId="22" xfId="26" applyFont="1" applyFill="1" applyBorder="1" applyAlignment="1">
      <alignment vertical="center"/>
      <protection/>
    </xf>
    <xf numFmtId="0" fontId="3" fillId="2" borderId="47" xfId="26" applyFont="1" applyFill="1" applyBorder="1" applyAlignment="1">
      <alignment vertical="center"/>
      <protection/>
    </xf>
    <xf numFmtId="0" fontId="18" fillId="2" borderId="88" xfId="0" applyFont="1" applyFill="1" applyBorder="1" applyAlignment="1">
      <alignment horizontal="center" vertical="center" wrapText="1"/>
    </xf>
    <xf numFmtId="178" fontId="3" fillId="3" borderId="29" xfId="26" applyNumberFormat="1" applyFont="1" applyFill="1" applyBorder="1" applyAlignment="1">
      <alignment horizontal="right" vertical="center"/>
      <protection/>
    </xf>
    <xf numFmtId="178" fontId="3" fillId="3" borderId="30" xfId="26" applyNumberFormat="1" applyFont="1" applyFill="1" applyBorder="1" applyAlignment="1">
      <alignment horizontal="right" vertical="center"/>
      <protection/>
    </xf>
    <xf numFmtId="178" fontId="3" fillId="3" borderId="30" xfId="0" applyNumberFormat="1" applyFont="1" applyFill="1" applyBorder="1" applyAlignment="1">
      <alignment vertical="center"/>
    </xf>
    <xf numFmtId="178" fontId="3" fillId="3" borderId="31" xfId="26" applyNumberFormat="1" applyFont="1" applyFill="1" applyBorder="1" applyAlignment="1">
      <alignment horizontal="right" vertical="center"/>
      <protection/>
    </xf>
    <xf numFmtId="178" fontId="3" fillId="3" borderId="32" xfId="26" applyNumberFormat="1" applyFont="1" applyFill="1" applyBorder="1" applyAlignment="1">
      <alignment horizontal="right" vertical="center"/>
      <protection/>
    </xf>
    <xf numFmtId="178" fontId="3" fillId="3" borderId="32" xfId="0" applyNumberFormat="1" applyFont="1" applyFill="1" applyBorder="1" applyAlignment="1">
      <alignment vertical="center"/>
    </xf>
    <xf numFmtId="178" fontId="3" fillId="3" borderId="32" xfId="0" applyNumberFormat="1" applyFont="1" applyFill="1" applyBorder="1" applyAlignment="1">
      <alignment horizontal="right" vertical="center"/>
    </xf>
    <xf numFmtId="178" fontId="3" fillId="3" borderId="42" xfId="26" applyNumberFormat="1" applyFont="1" applyFill="1" applyBorder="1" applyAlignment="1">
      <alignment horizontal="right" vertical="center"/>
      <protection/>
    </xf>
    <xf numFmtId="178" fontId="3" fillId="3" borderId="43" xfId="26" applyNumberFormat="1" applyFont="1" applyFill="1" applyBorder="1" applyAlignment="1">
      <alignment horizontal="right" vertical="center"/>
      <protection/>
    </xf>
    <xf numFmtId="178" fontId="3" fillId="3" borderId="43" xfId="0" applyNumberFormat="1" applyFont="1" applyFill="1" applyBorder="1" applyAlignment="1">
      <alignment vertical="center"/>
    </xf>
    <xf numFmtId="0" fontId="18" fillId="2" borderId="46" xfId="22" applyFont="1" applyFill="1" applyBorder="1" applyAlignment="1">
      <alignment horizontal="center" vertical="center" wrapText="1"/>
      <protection/>
    </xf>
    <xf numFmtId="0" fontId="18" fillId="2" borderId="36" xfId="22" applyFont="1" applyFill="1" applyBorder="1" applyAlignment="1">
      <alignment horizontal="center" vertical="center" wrapText="1"/>
      <protection/>
    </xf>
    <xf numFmtId="0" fontId="31" fillId="2" borderId="22" xfId="0" applyFont="1" applyFill="1" applyBorder="1" applyAlignment="1">
      <alignment horizontal="left" vertical="center" wrapText="1"/>
    </xf>
    <xf numFmtId="0" fontId="18" fillId="2" borderId="22" xfId="0" applyFont="1" applyFill="1" applyBorder="1" applyAlignment="1">
      <alignment horizontal="left" vertical="center" wrapText="1"/>
    </xf>
    <xf numFmtId="0" fontId="2" fillId="3" borderId="0" xfId="22" applyFill="1">
      <alignment/>
      <protection/>
    </xf>
    <xf numFmtId="180" fontId="22" fillId="3" borderId="31" xfId="0" applyNumberFormat="1" applyFont="1" applyFill="1" applyBorder="1" applyAlignment="1">
      <alignment vertical="center" wrapText="1"/>
    </xf>
    <xf numFmtId="183" fontId="22" fillId="3" borderId="32" xfId="0" applyNumberFormat="1" applyFont="1" applyFill="1" applyBorder="1" applyAlignment="1">
      <alignment vertical="center" wrapText="1"/>
    </xf>
    <xf numFmtId="180" fontId="18" fillId="3" borderId="31" xfId="0" applyNumberFormat="1" applyFont="1" applyFill="1" applyBorder="1" applyAlignment="1">
      <alignment vertical="center" wrapText="1"/>
    </xf>
    <xf numFmtId="183" fontId="18" fillId="3" borderId="32" xfId="0" applyNumberFormat="1" applyFont="1" applyFill="1" applyBorder="1" applyAlignment="1">
      <alignment vertical="center" wrapText="1"/>
    </xf>
    <xf numFmtId="0" fontId="0" fillId="3" borderId="0" xfId="22" applyFont="1" applyFill="1">
      <alignment/>
      <protection/>
    </xf>
    <xf numFmtId="180" fontId="18" fillId="3" borderId="42" xfId="0" applyNumberFormat="1" applyFont="1" applyFill="1" applyBorder="1" applyAlignment="1">
      <alignment vertical="center" wrapText="1"/>
    </xf>
    <xf numFmtId="183" fontId="18" fillId="3" borderId="34" xfId="0" applyNumberFormat="1" applyFont="1" applyFill="1" applyBorder="1" applyAlignment="1">
      <alignment vertical="center" wrapText="1"/>
    </xf>
    <xf numFmtId="0" fontId="3" fillId="3" borderId="0" xfId="22" applyFont="1" applyFill="1">
      <alignment/>
      <protection/>
    </xf>
    <xf numFmtId="0" fontId="3" fillId="3" borderId="0" xfId="22" applyFont="1" applyFill="1" applyAlignment="1">
      <alignment horizontal="center"/>
      <protection/>
    </xf>
    <xf numFmtId="0" fontId="3" fillId="3" borderId="0" xfId="22" applyFont="1" applyFill="1" applyBorder="1" applyAlignment="1">
      <alignment horizontal="center"/>
      <protection/>
    </xf>
    <xf numFmtId="0" fontId="2" fillId="3" borderId="0" xfId="22" applyFill="1" applyAlignment="1">
      <alignment horizontal="center"/>
      <protection/>
    </xf>
    <xf numFmtId="0" fontId="2" fillId="3" borderId="0" xfId="22" applyFill="1" applyBorder="1">
      <alignment/>
      <protection/>
    </xf>
    <xf numFmtId="0" fontId="3" fillId="2" borderId="37" xfId="21" applyFont="1" applyFill="1" applyBorder="1" applyAlignment="1">
      <alignment horizontal="center" vertical="center" wrapText="1"/>
      <protection/>
    </xf>
    <xf numFmtId="0" fontId="18" fillId="2" borderId="41" xfId="0" applyFont="1" applyFill="1" applyBorder="1" applyAlignment="1">
      <alignment horizontal="left" vertical="center" wrapText="1"/>
    </xf>
    <xf numFmtId="0" fontId="3" fillId="2" borderId="22" xfId="27" applyFont="1" applyFill="1" applyBorder="1" applyAlignment="1">
      <alignment vertical="center" wrapText="1"/>
      <protection/>
    </xf>
    <xf numFmtId="0" fontId="18" fillId="2" borderId="28" xfId="0" applyFont="1" applyFill="1" applyBorder="1" applyAlignment="1">
      <alignment horizontal="left" vertical="center" wrapText="1"/>
    </xf>
    <xf numFmtId="180" fontId="18" fillId="3" borderId="29" xfId="0" applyNumberFormat="1" applyFont="1" applyFill="1" applyBorder="1" applyAlignment="1">
      <alignment horizontal="right" vertical="center" wrapText="1"/>
    </xf>
    <xf numFmtId="183" fontId="18" fillId="3" borderId="29" xfId="0" applyNumberFormat="1" applyFont="1" applyFill="1" applyBorder="1" applyAlignment="1">
      <alignment horizontal="right" vertical="center" wrapText="1"/>
    </xf>
    <xf numFmtId="182" fontId="3" fillId="3" borderId="30" xfId="22" applyNumberFormat="1" applyFont="1" applyFill="1" applyBorder="1" applyAlignment="1">
      <alignment horizontal="right" vertical="center"/>
      <protection/>
    </xf>
    <xf numFmtId="180" fontId="18" fillId="3" borderId="31" xfId="0" applyNumberFormat="1" applyFont="1" applyFill="1" applyBorder="1" applyAlignment="1">
      <alignment horizontal="right" vertical="center" wrapText="1"/>
    </xf>
    <xf numFmtId="183" fontId="18" fillId="3" borderId="31" xfId="0" applyNumberFormat="1" applyFont="1" applyFill="1" applyBorder="1" applyAlignment="1">
      <alignment horizontal="right" vertical="center" wrapText="1"/>
    </xf>
    <xf numFmtId="182" fontId="3" fillId="3" borderId="32" xfId="22" applyNumberFormat="1" applyFont="1" applyFill="1" applyBorder="1" applyAlignment="1">
      <alignment horizontal="right" vertical="center"/>
      <protection/>
    </xf>
    <xf numFmtId="180" fontId="2" fillId="3" borderId="0" xfId="22" applyNumberFormat="1" applyFill="1">
      <alignment/>
      <protection/>
    </xf>
    <xf numFmtId="0" fontId="18" fillId="3" borderId="31" xfId="0" applyFont="1" applyFill="1" applyBorder="1" applyAlignment="1">
      <alignment horizontal="right" vertical="center" wrapText="1"/>
    </xf>
    <xf numFmtId="180" fontId="18" fillId="3" borderId="33" xfId="0" applyNumberFormat="1" applyFont="1" applyFill="1" applyBorder="1" applyAlignment="1">
      <alignment horizontal="right" vertical="center" wrapText="1"/>
    </xf>
    <xf numFmtId="180" fontId="18" fillId="3" borderId="34" xfId="0" applyNumberFormat="1" applyFont="1" applyFill="1" applyBorder="1" applyAlignment="1">
      <alignment horizontal="right" vertical="center" wrapText="1"/>
    </xf>
    <xf numFmtId="183" fontId="18" fillId="3" borderId="7" xfId="0" applyNumberFormat="1" applyFont="1" applyFill="1" applyBorder="1" applyAlignment="1">
      <alignment horizontal="right" vertical="center" wrapText="1"/>
    </xf>
    <xf numFmtId="182" fontId="3" fillId="3" borderId="6" xfId="22" applyNumberFormat="1" applyFont="1" applyFill="1" applyBorder="1" applyAlignment="1">
      <alignment horizontal="right" vertical="center"/>
      <protection/>
    </xf>
    <xf numFmtId="0" fontId="12" fillId="2" borderId="13" xfId="0" applyFont="1" applyFill="1" applyBorder="1" applyAlignment="1">
      <alignment horizontal="left" vertical="center" indent="1"/>
    </xf>
    <xf numFmtId="0" fontId="13" fillId="2" borderId="13" xfId="0" applyFont="1" applyFill="1" applyBorder="1" applyAlignment="1">
      <alignment horizontal="left" vertical="center" wrapText="1" indent="1" shrinkToFit="1"/>
    </xf>
    <xf numFmtId="0" fontId="3" fillId="2" borderId="13" xfId="0" applyFont="1" applyFill="1" applyBorder="1" applyAlignment="1">
      <alignment horizontal="left" vertical="center" wrapText="1" indent="1"/>
    </xf>
    <xf numFmtId="0" fontId="3" fillId="2" borderId="13" xfId="0" applyFont="1" applyFill="1" applyBorder="1" applyAlignment="1">
      <alignment horizontal="left" vertical="center" indent="1"/>
    </xf>
    <xf numFmtId="0" fontId="3" fillId="2" borderId="14" xfId="0" applyFont="1" applyFill="1" applyBorder="1" applyAlignment="1">
      <alignment horizontal="left" vertical="center" wrapText="1" indent="1"/>
    </xf>
    <xf numFmtId="0" fontId="3" fillId="3" borderId="6" xfId="0" applyFont="1" applyFill="1" applyBorder="1" applyAlignment="1">
      <alignment horizontal="right" vertical="center"/>
    </xf>
    <xf numFmtId="178" fontId="16" fillId="3" borderId="5" xfId="0" applyNumberFormat="1" applyFont="1" applyFill="1" applyBorder="1" applyAlignment="1">
      <alignment vertical="center"/>
    </xf>
    <xf numFmtId="178" fontId="3" fillId="3" borderId="7" xfId="0" applyNumberFormat="1" applyFont="1" applyFill="1" applyBorder="1" applyAlignment="1">
      <alignment vertical="center"/>
    </xf>
    <xf numFmtId="178" fontId="3" fillId="3" borderId="17" xfId="0" applyNumberFormat="1" applyFont="1" applyFill="1" applyBorder="1" applyAlignment="1">
      <alignment vertical="center"/>
    </xf>
    <xf numFmtId="0" fontId="3" fillId="2" borderId="13" xfId="0" applyFont="1" applyFill="1" applyBorder="1" applyAlignment="1">
      <alignment horizontal="left" vertical="center" wrapText="1"/>
    </xf>
    <xf numFmtId="180" fontId="3" fillId="3" borderId="5" xfId="0" applyNumberFormat="1" applyFont="1" applyFill="1" applyBorder="1" applyAlignment="1">
      <alignment horizontal="right" vertical="center"/>
    </xf>
    <xf numFmtId="180" fontId="3" fillId="3" borderId="8" xfId="0" applyNumberFormat="1" applyFont="1" applyFill="1" applyBorder="1" applyAlignment="1">
      <alignment horizontal="right" vertical="center"/>
    </xf>
    <xf numFmtId="180" fontId="18" fillId="3" borderId="5" xfId="17" applyNumberFormat="1" applyFont="1" applyFill="1" applyBorder="1" applyAlignment="1">
      <alignment horizontal="right" vertical="center"/>
      <protection/>
    </xf>
    <xf numFmtId="180" fontId="18" fillId="3" borderId="7" xfId="17" applyNumberFormat="1" applyFont="1" applyFill="1" applyBorder="1" applyAlignment="1">
      <alignment horizontal="right" vertical="center"/>
      <protection/>
    </xf>
    <xf numFmtId="180" fontId="3" fillId="3" borderId="7" xfId="0" applyNumberFormat="1" applyFont="1" applyFill="1" applyBorder="1" applyAlignment="1">
      <alignment horizontal="right" vertical="center"/>
    </xf>
    <xf numFmtId="180" fontId="3" fillId="3" borderId="17" xfId="0" applyNumberFormat="1" applyFont="1" applyFill="1" applyBorder="1" applyAlignment="1">
      <alignment horizontal="right" vertical="center"/>
    </xf>
    <xf numFmtId="0" fontId="12"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3" fillId="2" borderId="13" xfId="0" applyFont="1" applyFill="1" applyBorder="1" applyAlignment="1">
      <alignment horizontal="left" wrapText="1"/>
    </xf>
    <xf numFmtId="0" fontId="3" fillId="2" borderId="7" xfId="0" applyFont="1" applyFill="1" applyBorder="1" applyAlignment="1">
      <alignment horizontal="center" vertical="center" wrapText="1"/>
    </xf>
    <xf numFmtId="180" fontId="16" fillId="3" borderId="4" xfId="0" applyNumberFormat="1" applyFont="1" applyFill="1" applyBorder="1" applyAlignment="1">
      <alignment horizontal="right" vertical="center" wrapText="1"/>
    </xf>
    <xf numFmtId="0" fontId="1" fillId="3" borderId="0" xfId="0" applyFont="1" applyFill="1" applyAlignment="1">
      <alignment horizontal="right" vertical="center" wrapText="1"/>
    </xf>
    <xf numFmtId="180" fontId="3" fillId="3" borderId="5" xfId="0" applyNumberFormat="1" applyFont="1" applyFill="1" applyBorder="1" applyAlignment="1">
      <alignment horizontal="right" vertical="center" wrapText="1"/>
    </xf>
    <xf numFmtId="180" fontId="16" fillId="3" borderId="5" xfId="0" applyNumberFormat="1" applyFont="1" applyFill="1" applyBorder="1" applyAlignment="1">
      <alignment horizontal="right" vertical="center" wrapText="1"/>
    </xf>
    <xf numFmtId="180" fontId="16" fillId="3" borderId="8" xfId="0" applyNumberFormat="1" applyFont="1" applyFill="1" applyBorder="1" applyAlignment="1">
      <alignment horizontal="right" vertical="center" wrapText="1"/>
    </xf>
    <xf numFmtId="177" fontId="3" fillId="3" borderId="17" xfId="0" applyNumberFormat="1" applyFont="1" applyFill="1" applyBorder="1" applyAlignment="1">
      <alignment horizontal="right" vertical="center" wrapText="1"/>
    </xf>
    <xf numFmtId="0" fontId="1" fillId="3" borderId="0" xfId="0" applyFont="1" applyFill="1" applyBorder="1" applyAlignment="1">
      <alignment horizontal="right" vertical="center" wrapText="1"/>
    </xf>
    <xf numFmtId="0" fontId="1" fillId="3" borderId="0" xfId="0" applyFont="1" applyFill="1" applyAlignment="1">
      <alignment horizontal="justify" vertical="top" wrapText="1"/>
    </xf>
    <xf numFmtId="0" fontId="13" fillId="2" borderId="13" xfId="0" applyFont="1" applyFill="1" applyBorder="1" applyAlignment="1">
      <alignment vertical="center" wrapText="1"/>
    </xf>
    <xf numFmtId="0" fontId="18" fillId="2" borderId="18"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13" xfId="0" applyFont="1" applyFill="1" applyBorder="1" applyAlignment="1">
      <alignment vertical="center" wrapText="1"/>
    </xf>
    <xf numFmtId="0" fontId="18" fillId="2" borderId="14" xfId="0" applyFont="1" applyFill="1" applyBorder="1" applyAlignment="1">
      <alignment vertical="center" wrapText="1"/>
    </xf>
    <xf numFmtId="0" fontId="18" fillId="2" borderId="7" xfId="0" applyFont="1" applyFill="1" applyBorder="1" applyAlignment="1">
      <alignment horizontal="center" vertical="center" wrapText="1"/>
    </xf>
    <xf numFmtId="182" fontId="3" fillId="3" borderId="5" xfId="0" applyNumberFormat="1" applyFont="1" applyFill="1" applyBorder="1" applyAlignment="1">
      <alignment horizontal="right" vertical="center" wrapText="1"/>
    </xf>
    <xf numFmtId="182" fontId="3" fillId="3" borderId="8" xfId="0" applyNumberFormat="1" applyFont="1" applyFill="1" applyBorder="1" applyAlignment="1">
      <alignment horizontal="right" vertical="center" wrapText="1"/>
    </xf>
    <xf numFmtId="180" fontId="3" fillId="3" borderId="7" xfId="0" applyNumberFormat="1" applyFont="1" applyFill="1" applyBorder="1" applyAlignment="1">
      <alignment horizontal="right" vertical="center" wrapText="1"/>
    </xf>
    <xf numFmtId="0" fontId="9" fillId="3" borderId="0" xfId="0" applyFont="1" applyFill="1" applyAlignment="1">
      <alignment horizontal="left" vertical="center"/>
    </xf>
    <xf numFmtId="0" fontId="1" fillId="3" borderId="0" xfId="0" applyFont="1" applyFill="1" applyAlignment="1">
      <alignment horizontal="left" vertical="center"/>
    </xf>
    <xf numFmtId="0" fontId="18" fillId="2" borderId="12"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2" borderId="14" xfId="0" applyFont="1" applyFill="1" applyBorder="1" applyAlignment="1">
      <alignment horizontal="left" vertical="center" wrapText="1"/>
    </xf>
    <xf numFmtId="184" fontId="3" fillId="3" borderId="5" xfId="0" applyNumberFormat="1" applyFont="1" applyFill="1" applyBorder="1" applyAlignment="1">
      <alignment horizontal="right" vertical="center" wrapText="1"/>
    </xf>
    <xf numFmtId="0" fontId="3" fillId="2" borderId="4" xfId="0" applyFont="1" applyFill="1" applyBorder="1" applyAlignment="1">
      <alignment horizontal="center" vertical="center" wrapText="1"/>
    </xf>
    <xf numFmtId="0" fontId="13" fillId="2" borderId="13"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3" fillId="3" borderId="4" xfId="0" applyFont="1" applyFill="1" applyBorder="1" applyAlignment="1">
      <alignment vertical="center" wrapText="1"/>
    </xf>
    <xf numFmtId="180" fontId="3" fillId="3" borderId="5" xfId="0" applyNumberFormat="1" applyFont="1" applyFill="1" applyBorder="1" applyAlignment="1">
      <alignment vertical="center" wrapText="1"/>
    </xf>
    <xf numFmtId="180" fontId="3" fillId="3" borderId="7" xfId="0" applyNumberFormat="1" applyFont="1" applyFill="1" applyBorder="1" applyAlignment="1">
      <alignment vertical="center" wrapText="1"/>
    </xf>
    <xf numFmtId="0" fontId="7" fillId="3" borderId="0" xfId="0" applyFont="1" applyFill="1" applyAlignment="1">
      <alignment horizontal="justify" vertical="center"/>
    </xf>
    <xf numFmtId="0" fontId="3" fillId="2" borderId="18" xfId="30" applyNumberFormat="1" applyFont="1" applyFill="1" applyBorder="1" applyAlignment="1" applyProtection="1">
      <alignment horizontal="center" vertical="center"/>
      <protection/>
    </xf>
    <xf numFmtId="0" fontId="12" fillId="2" borderId="13" xfId="30" applyNumberFormat="1" applyFont="1" applyFill="1" applyBorder="1" applyAlignment="1" applyProtection="1">
      <alignment horizontal="left" vertical="center"/>
      <protection/>
    </xf>
    <xf numFmtId="0" fontId="12" fillId="2" borderId="5" xfId="30" applyNumberFormat="1" applyFont="1" applyFill="1" applyBorder="1" applyAlignment="1" applyProtection="1">
      <alignment horizontal="center" vertical="center"/>
      <protection/>
    </xf>
    <xf numFmtId="0" fontId="3" fillId="2" borderId="13" xfId="30" applyNumberFormat="1" applyFont="1" applyFill="1" applyBorder="1" applyAlignment="1" applyProtection="1">
      <alignment horizontal="left" vertical="center"/>
      <protection/>
    </xf>
    <xf numFmtId="0" fontId="3" fillId="2" borderId="5" xfId="30" applyNumberFormat="1" applyFont="1" applyFill="1" applyBorder="1" applyAlignment="1" applyProtection="1">
      <alignment horizontal="center" vertical="center"/>
      <protection/>
    </xf>
    <xf numFmtId="0" fontId="3" fillId="2" borderId="14" xfId="30" applyNumberFormat="1" applyFont="1" applyFill="1" applyBorder="1" applyAlignment="1" applyProtection="1">
      <alignment vertical="center"/>
      <protection/>
    </xf>
    <xf numFmtId="0" fontId="3" fillId="2" borderId="7" xfId="30" applyNumberFormat="1" applyFont="1" applyFill="1" applyBorder="1" applyAlignment="1" applyProtection="1">
      <alignment horizontal="center" vertical="center"/>
      <protection/>
    </xf>
    <xf numFmtId="0" fontId="49" fillId="3" borderId="0" xfId="30" applyNumberFormat="1" applyFont="1" applyFill="1" applyBorder="1" applyAlignment="1" applyProtection="1">
      <alignment/>
      <protection/>
    </xf>
    <xf numFmtId="0" fontId="14" fillId="3" borderId="0" xfId="30" applyFont="1" applyFill="1">
      <alignment/>
      <protection/>
    </xf>
    <xf numFmtId="0" fontId="1" fillId="3" borderId="0" xfId="30" applyNumberFormat="1" applyFont="1" applyFill="1" applyBorder="1" applyAlignment="1" applyProtection="1">
      <alignment/>
      <protection/>
    </xf>
    <xf numFmtId="191" fontId="16" fillId="3" borderId="5" xfId="30" applyNumberFormat="1" applyFont="1" applyFill="1" applyBorder="1" applyAlignment="1" applyProtection="1">
      <alignment vertical="center"/>
      <protection/>
    </xf>
    <xf numFmtId="191" fontId="16" fillId="3" borderId="8" xfId="30" applyNumberFormat="1" applyFont="1" applyFill="1" applyBorder="1" applyAlignment="1" applyProtection="1">
      <alignment vertical="center"/>
      <protection/>
    </xf>
    <xf numFmtId="0" fontId="1" fillId="3" borderId="0" xfId="30" applyNumberFormat="1" applyFont="1" applyFill="1" applyBorder="1" applyAlignment="1" applyProtection="1">
      <alignment horizontal="right" vertical="center" shrinkToFit="1"/>
      <protection/>
    </xf>
    <xf numFmtId="191" fontId="3" fillId="3" borderId="5" xfId="30" applyNumberFormat="1" applyFont="1" applyFill="1" applyBorder="1" applyAlignment="1" applyProtection="1">
      <alignment vertical="center"/>
      <protection/>
    </xf>
    <xf numFmtId="191" fontId="3" fillId="3" borderId="8" xfId="30" applyNumberFormat="1" applyFont="1" applyFill="1" applyBorder="1" applyAlignment="1" applyProtection="1">
      <alignment vertical="center"/>
      <protection/>
    </xf>
    <xf numFmtId="177" fontId="1" fillId="3" borderId="0" xfId="30" applyNumberFormat="1" applyFont="1" applyFill="1" applyBorder="1" applyAlignment="1" applyProtection="1">
      <alignment/>
      <protection/>
    </xf>
    <xf numFmtId="182" fontId="3" fillId="3" borderId="5" xfId="30" applyNumberFormat="1" applyFont="1" applyFill="1" applyBorder="1" applyAlignment="1" applyProtection="1">
      <alignment horizontal="right"/>
      <protection/>
    </xf>
    <xf numFmtId="0" fontId="3" fillId="3" borderId="8" xfId="30" applyNumberFormat="1" applyFont="1" applyFill="1" applyBorder="1" applyAlignment="1" applyProtection="1">
      <alignment horizontal="right"/>
      <protection/>
    </xf>
    <xf numFmtId="0" fontId="3" fillId="3" borderId="5" xfId="30" applyNumberFormat="1" applyFont="1" applyFill="1" applyBorder="1" applyAlignment="1" applyProtection="1">
      <alignment horizontal="right"/>
      <protection/>
    </xf>
    <xf numFmtId="192" fontId="3" fillId="3" borderId="5" xfId="30" applyNumberFormat="1" applyFont="1" applyFill="1" applyBorder="1" applyAlignment="1" applyProtection="1">
      <alignment vertical="center"/>
      <protection/>
    </xf>
    <xf numFmtId="192" fontId="3" fillId="3" borderId="8" xfId="30" applyNumberFormat="1" applyFont="1" applyFill="1" applyBorder="1" applyAlignment="1" applyProtection="1">
      <alignment vertical="center"/>
      <protection/>
    </xf>
    <xf numFmtId="192" fontId="3" fillId="3" borderId="7" xfId="30" applyNumberFormat="1" applyFont="1" applyFill="1" applyBorder="1" applyAlignment="1" applyProtection="1">
      <alignment vertical="center"/>
      <protection/>
    </xf>
    <xf numFmtId="192" fontId="3" fillId="3" borderId="17" xfId="30" applyNumberFormat="1" applyFont="1" applyFill="1" applyBorder="1" applyAlignment="1" applyProtection="1">
      <alignment vertical="center"/>
      <protection/>
    </xf>
    <xf numFmtId="0" fontId="1" fillId="3" borderId="0" xfId="30" applyNumberFormat="1" applyFont="1" applyFill="1" applyBorder="1" applyAlignment="1" applyProtection="1">
      <alignment vertical="center"/>
      <protection/>
    </xf>
    <xf numFmtId="0" fontId="14" fillId="3" borderId="0" xfId="30" applyNumberFormat="1" applyFont="1" applyFill="1" applyBorder="1" applyAlignment="1" applyProtection="1">
      <alignment vertical="center"/>
      <protection/>
    </xf>
    <xf numFmtId="0" fontId="3" fillId="3" borderId="0" xfId="30" applyFont="1" applyFill="1">
      <alignment/>
      <protection/>
    </xf>
    <xf numFmtId="180" fontId="3" fillId="2" borderId="3" xfId="0" applyNumberFormat="1" applyFont="1" applyFill="1" applyBorder="1" applyAlignment="1">
      <alignment horizontal="center" vertical="center"/>
    </xf>
    <xf numFmtId="0" fontId="3" fillId="2" borderId="8" xfId="0" applyFont="1" applyFill="1" applyBorder="1" applyAlignment="1">
      <alignment horizontal="center" vertical="center"/>
    </xf>
    <xf numFmtId="0" fontId="3" fillId="2" borderId="17" xfId="0" applyFont="1" applyFill="1" applyBorder="1" applyAlignment="1">
      <alignment horizontal="center" vertical="center"/>
    </xf>
    <xf numFmtId="180" fontId="3" fillId="3" borderId="8" xfId="0" applyNumberFormat="1" applyFont="1" applyFill="1" applyBorder="1" applyAlignment="1">
      <alignment horizontal="right" vertical="center"/>
    </xf>
    <xf numFmtId="180" fontId="3" fillId="3" borderId="17" xfId="0" applyNumberFormat="1" applyFont="1" applyFill="1" applyBorder="1" applyAlignment="1">
      <alignment horizontal="right" vertical="center"/>
    </xf>
    <xf numFmtId="180" fontId="3" fillId="3" borderId="0" xfId="0" applyNumberFormat="1" applyFont="1" applyFill="1" applyAlignment="1">
      <alignment horizontal="right" vertical="center"/>
    </xf>
    <xf numFmtId="0" fontId="3" fillId="3" borderId="8" xfId="0" applyNumberFormat="1" applyFont="1" applyFill="1" applyBorder="1" applyAlignment="1">
      <alignment horizontal="right" vertical="center"/>
    </xf>
    <xf numFmtId="0" fontId="3" fillId="2" borderId="35" xfId="0" applyFont="1" applyFill="1" applyBorder="1" applyAlignment="1">
      <alignment/>
    </xf>
    <xf numFmtId="0" fontId="16" fillId="3" borderId="5" xfId="0" applyNumberFormat="1" applyFont="1" applyFill="1" applyBorder="1" applyAlignment="1">
      <alignment horizontal="right"/>
    </xf>
    <xf numFmtId="180" fontId="16" fillId="3" borderId="5" xfId="0" applyNumberFormat="1" applyFont="1" applyFill="1" applyBorder="1" applyAlignment="1">
      <alignment horizontal="right"/>
    </xf>
    <xf numFmtId="180" fontId="16" fillId="3" borderId="8" xfId="0" applyNumberFormat="1" applyFont="1" applyFill="1" applyBorder="1" applyAlignment="1">
      <alignment/>
    </xf>
    <xf numFmtId="180" fontId="3" fillId="3" borderId="8" xfId="0" applyNumberFormat="1" applyFont="1" applyFill="1" applyBorder="1" applyAlignment="1">
      <alignment/>
    </xf>
    <xf numFmtId="180" fontId="3" fillId="3" borderId="17" xfId="0" applyNumberFormat="1" applyFont="1" applyFill="1" applyBorder="1" applyAlignment="1">
      <alignment/>
    </xf>
    <xf numFmtId="0" fontId="3" fillId="2" borderId="87" xfId="0" applyFont="1" applyFill="1" applyBorder="1" applyAlignment="1">
      <alignment horizontal="center" vertical="center" wrapText="1"/>
    </xf>
    <xf numFmtId="180" fontId="3" fillId="3" borderId="5" xfId="0" applyNumberFormat="1" applyFont="1" applyFill="1" applyBorder="1" applyAlignment="1">
      <alignment horizontal="right"/>
    </xf>
    <xf numFmtId="0" fontId="1" fillId="3" borderId="5" xfId="0" applyFont="1" applyFill="1" applyBorder="1" applyAlignment="1">
      <alignment/>
    </xf>
    <xf numFmtId="177" fontId="3" fillId="3" borderId="7" xfId="0" applyNumberFormat="1" applyFont="1" applyFill="1" applyBorder="1" applyAlignment="1">
      <alignment/>
    </xf>
    <xf numFmtId="180" fontId="3" fillId="3" borderId="7" xfId="0" applyNumberFormat="1" applyFont="1" applyFill="1" applyBorder="1" applyAlignment="1">
      <alignment horizontal="right"/>
    </xf>
    <xf numFmtId="180" fontId="3" fillId="3" borderId="0" xfId="0" applyNumberFormat="1" applyFont="1" applyFill="1" applyAlignment="1">
      <alignment/>
    </xf>
    <xf numFmtId="180" fontId="3" fillId="3" borderId="87" xfId="0" applyNumberFormat="1" applyFont="1" applyFill="1" applyBorder="1" applyAlignment="1">
      <alignment/>
    </xf>
    <xf numFmtId="178" fontId="3" fillId="3" borderId="16" xfId="0" applyNumberFormat="1" applyFont="1" applyFill="1" applyBorder="1" applyAlignment="1" applyProtection="1">
      <alignment horizontal="right" vertical="center"/>
      <protection/>
    </xf>
    <xf numFmtId="176" fontId="3" fillId="3" borderId="8" xfId="0" applyNumberFormat="1" applyFont="1" applyFill="1" applyBorder="1" applyAlignment="1" applyProtection="1">
      <alignment horizontal="right" vertical="center"/>
      <protection/>
    </xf>
    <xf numFmtId="177" fontId="3" fillId="3" borderId="8" xfId="0" applyNumberFormat="1" applyFont="1" applyFill="1" applyBorder="1" applyAlignment="1" applyProtection="1">
      <alignment horizontal="right" vertical="center"/>
      <protection/>
    </xf>
    <xf numFmtId="178" fontId="3" fillId="3" borderId="4" xfId="0" applyNumberFormat="1" applyFont="1" applyFill="1" applyBorder="1" applyAlignment="1" applyProtection="1">
      <alignment horizontal="right" vertical="center"/>
      <protection/>
    </xf>
    <xf numFmtId="0" fontId="3" fillId="3" borderId="4" xfId="0" applyFont="1" applyFill="1" applyBorder="1" applyAlignment="1" applyProtection="1">
      <alignment horizontal="right" vertical="center"/>
      <protection/>
    </xf>
    <xf numFmtId="0" fontId="3" fillId="3" borderId="16" xfId="0" applyFont="1" applyFill="1" applyBorder="1" applyAlignment="1" applyProtection="1">
      <alignment horizontal="right" vertical="center"/>
      <protection/>
    </xf>
    <xf numFmtId="176" fontId="3" fillId="3" borderId="5" xfId="0" applyNumberFormat="1" applyFont="1" applyFill="1" applyBorder="1" applyAlignment="1" applyProtection="1">
      <alignment horizontal="right" vertical="center"/>
      <protection/>
    </xf>
    <xf numFmtId="176" fontId="3" fillId="3" borderId="0" xfId="0" applyNumberFormat="1" applyFont="1" applyFill="1" applyBorder="1" applyAlignment="1" applyProtection="1">
      <alignment horizontal="right" vertical="center"/>
      <protection/>
    </xf>
    <xf numFmtId="0" fontId="50" fillId="3" borderId="0" xfId="0" applyFont="1" applyFill="1" applyAlignment="1">
      <alignment vertical="center"/>
    </xf>
    <xf numFmtId="0" fontId="50" fillId="3" borderId="0" xfId="0" applyFont="1" applyFill="1" applyAlignment="1">
      <alignment horizontal="center" vertical="center"/>
    </xf>
    <xf numFmtId="0" fontId="3" fillId="3" borderId="0" xfId="0" applyFont="1" applyFill="1" applyAlignment="1">
      <alignment horizontal="center" vertical="top"/>
    </xf>
    <xf numFmtId="177" fontId="16" fillId="3" borderId="4" xfId="0" applyNumberFormat="1" applyFont="1" applyFill="1" applyBorder="1" applyAlignment="1" applyProtection="1">
      <alignment horizontal="right" vertical="center"/>
      <protection/>
    </xf>
    <xf numFmtId="177" fontId="16" fillId="3" borderId="16" xfId="0" applyNumberFormat="1" applyFont="1" applyFill="1" applyBorder="1" applyAlignment="1" applyProtection="1">
      <alignment horizontal="right" vertical="center"/>
      <protection/>
    </xf>
    <xf numFmtId="177" fontId="3" fillId="3" borderId="5" xfId="0" applyNumberFormat="1" applyFont="1" applyFill="1" applyBorder="1" applyAlignment="1" applyProtection="1">
      <alignment horizontal="right" vertical="center"/>
      <protection/>
    </xf>
    <xf numFmtId="177" fontId="16" fillId="3" borderId="5" xfId="0" applyNumberFormat="1" applyFont="1" applyFill="1" applyBorder="1" applyAlignment="1" applyProtection="1">
      <alignment horizontal="right" vertical="center"/>
      <protection/>
    </xf>
    <xf numFmtId="177" fontId="16" fillId="3" borderId="8" xfId="0" applyNumberFormat="1" applyFont="1" applyFill="1" applyBorder="1" applyAlignment="1" applyProtection="1">
      <alignment horizontal="right" vertical="center"/>
      <protection/>
    </xf>
    <xf numFmtId="177" fontId="3" fillId="3" borderId="7" xfId="0" applyNumberFormat="1" applyFont="1" applyFill="1" applyBorder="1" applyAlignment="1" applyProtection="1">
      <alignment horizontal="right" vertical="center"/>
      <protection/>
    </xf>
    <xf numFmtId="177" fontId="3" fillId="3" borderId="17" xfId="0" applyNumberFormat="1" applyFont="1" applyFill="1" applyBorder="1" applyAlignment="1" applyProtection="1">
      <alignment horizontal="right" vertical="center"/>
      <protection/>
    </xf>
    <xf numFmtId="0" fontId="31" fillId="2" borderId="13" xfId="0" applyFont="1" applyFill="1" applyBorder="1" applyAlignment="1">
      <alignment/>
    </xf>
    <xf numFmtId="0" fontId="18" fillId="2" borderId="13" xfId="0" applyFont="1" applyFill="1" applyBorder="1" applyAlignment="1">
      <alignment/>
    </xf>
    <xf numFmtId="0" fontId="31" fillId="2" borderId="14" xfId="0" applyFont="1" applyFill="1" applyBorder="1" applyAlignment="1">
      <alignment/>
    </xf>
    <xf numFmtId="0" fontId="3" fillId="3" borderId="0" xfId="0" applyFont="1" applyFill="1" applyAlignment="1">
      <alignment horizontal="right" vertical="top"/>
    </xf>
    <xf numFmtId="0" fontId="16" fillId="3" borderId="104" xfId="0" applyFont="1" applyFill="1" applyBorder="1" applyAlignment="1" applyProtection="1">
      <alignment horizontal="right" vertical="center"/>
      <protection/>
    </xf>
    <xf numFmtId="0" fontId="16" fillId="3" borderId="105" xfId="0" applyFont="1" applyFill="1" applyBorder="1" applyAlignment="1" applyProtection="1">
      <alignment horizontal="right" vertical="center"/>
      <protection/>
    </xf>
    <xf numFmtId="0" fontId="16" fillId="3" borderId="106" xfId="0" applyFont="1" applyFill="1" applyBorder="1" applyAlignment="1" applyProtection="1">
      <alignment horizontal="right" vertical="center"/>
      <protection/>
    </xf>
    <xf numFmtId="177" fontId="22" fillId="3" borderId="5" xfId="0" applyNumberFormat="1" applyFont="1" applyFill="1" applyBorder="1" applyAlignment="1" applyProtection="1">
      <alignment horizontal="right" vertical="center"/>
      <protection/>
    </xf>
    <xf numFmtId="177" fontId="22" fillId="3" borderId="8" xfId="0" applyNumberFormat="1" applyFont="1" applyFill="1" applyBorder="1" applyAlignment="1" applyProtection="1">
      <alignment horizontal="right" vertical="center"/>
      <protection/>
    </xf>
    <xf numFmtId="177" fontId="18" fillId="3" borderId="5" xfId="0" applyNumberFormat="1" applyFont="1" applyFill="1" applyBorder="1" applyAlignment="1" applyProtection="1">
      <alignment horizontal="right" vertical="center"/>
      <protection/>
    </xf>
    <xf numFmtId="177" fontId="18" fillId="3" borderId="8" xfId="0" applyNumberFormat="1" applyFont="1" applyFill="1" applyBorder="1" applyAlignment="1" applyProtection="1">
      <alignment horizontal="right" vertical="center"/>
      <protection/>
    </xf>
    <xf numFmtId="177" fontId="22" fillId="3" borderId="7" xfId="0" applyNumberFormat="1" applyFont="1" applyFill="1" applyBorder="1" applyAlignment="1" applyProtection="1">
      <alignment horizontal="right" vertical="center"/>
      <protection/>
    </xf>
    <xf numFmtId="177" fontId="22" fillId="3" borderId="17" xfId="0" applyNumberFormat="1" applyFont="1" applyFill="1" applyBorder="1" applyAlignment="1" applyProtection="1">
      <alignment horizontal="right" vertical="center"/>
      <protection/>
    </xf>
    <xf numFmtId="0" fontId="51" fillId="3" borderId="0" xfId="0" applyFont="1" applyFill="1" applyAlignment="1">
      <alignment vertical="center"/>
    </xf>
    <xf numFmtId="0" fontId="52" fillId="3" borderId="0" xfId="0" applyFont="1" applyFill="1" applyBorder="1" applyAlignment="1">
      <alignment horizontal="center" vertical="center"/>
    </xf>
    <xf numFmtId="0" fontId="53" fillId="3" borderId="0" xfId="0" applyFont="1" applyFill="1" applyAlignment="1">
      <alignment/>
    </xf>
    <xf numFmtId="177" fontId="3" fillId="3" borderId="4" xfId="0" applyNumberFormat="1" applyFont="1" applyFill="1" applyBorder="1" applyAlignment="1" applyProtection="1">
      <alignment horizontal="right" vertical="center"/>
      <protection/>
    </xf>
    <xf numFmtId="177" fontId="3" fillId="3" borderId="16" xfId="0" applyNumberFormat="1" applyFont="1" applyFill="1" applyBorder="1" applyAlignment="1" applyProtection="1">
      <alignment horizontal="right" vertical="center"/>
      <protection/>
    </xf>
    <xf numFmtId="0" fontId="3" fillId="3" borderId="5" xfId="0" applyFont="1" applyFill="1" applyBorder="1" applyAlignment="1" applyProtection="1">
      <alignment horizontal="right" vertical="center"/>
      <protection/>
    </xf>
    <xf numFmtId="0" fontId="3" fillId="3" borderId="8" xfId="0" applyFont="1" applyFill="1" applyBorder="1" applyAlignment="1" applyProtection="1">
      <alignment horizontal="right" vertical="center"/>
      <protection/>
    </xf>
    <xf numFmtId="180" fontId="3" fillId="3" borderId="8" xfId="0" applyNumberFormat="1" applyFont="1" applyFill="1" applyBorder="1" applyAlignment="1">
      <alignment vertical="center" wrapText="1"/>
    </xf>
    <xf numFmtId="193" fontId="3" fillId="3" borderId="8" xfId="0" applyNumberFormat="1" applyFont="1" applyFill="1" applyBorder="1" applyAlignment="1">
      <alignment/>
    </xf>
    <xf numFmtId="193" fontId="3" fillId="3" borderId="17" xfId="0" applyNumberFormat="1" applyFont="1" applyFill="1" applyBorder="1" applyAlignment="1">
      <alignment/>
    </xf>
    <xf numFmtId="0" fontId="14" fillId="3" borderId="0" xfId="0" applyFill="1" applyAlignment="1">
      <alignment horizontal="right" vertical="center"/>
    </xf>
    <xf numFmtId="0" fontId="14" fillId="3" borderId="0" xfId="0" applyFill="1" applyAlignment="1">
      <alignment vertical="center" wrapText="1"/>
    </xf>
    <xf numFmtId="178" fontId="3" fillId="3" borderId="4" xfId="0" applyNumberFormat="1" applyFont="1" applyFill="1" applyBorder="1" applyAlignment="1">
      <alignment/>
    </xf>
    <xf numFmtId="178" fontId="3" fillId="3" borderId="16" xfId="0" applyNumberFormat="1" applyFont="1" applyFill="1" applyBorder="1" applyAlignment="1">
      <alignment/>
    </xf>
    <xf numFmtId="178" fontId="3" fillId="3" borderId="5" xfId="0" applyNumberFormat="1" applyFont="1" applyFill="1" applyBorder="1" applyAlignment="1">
      <alignment/>
    </xf>
    <xf numFmtId="178" fontId="3" fillId="3" borderId="8" xfId="0" applyNumberFormat="1" applyFont="1" applyFill="1" applyBorder="1" applyAlignment="1">
      <alignment/>
    </xf>
    <xf numFmtId="176" fontId="3" fillId="3" borderId="5" xfId="0" applyNumberFormat="1" applyFont="1" applyFill="1" applyBorder="1" applyAlignment="1">
      <alignment/>
    </xf>
    <xf numFmtId="176" fontId="3" fillId="3" borderId="8" xfId="0" applyNumberFormat="1" applyFont="1" applyFill="1" applyBorder="1" applyAlignment="1">
      <alignment/>
    </xf>
    <xf numFmtId="193" fontId="3" fillId="3" borderId="5" xfId="0" applyNumberFormat="1" applyFont="1" applyFill="1" applyBorder="1" applyAlignment="1">
      <alignment/>
    </xf>
    <xf numFmtId="193" fontId="3" fillId="3" borderId="15" xfId="0" applyNumberFormat="1" applyFont="1" applyFill="1" applyBorder="1" applyAlignment="1">
      <alignment/>
    </xf>
    <xf numFmtId="193" fontId="3" fillId="3" borderId="11" xfId="0" applyNumberFormat="1" applyFont="1" applyFill="1" applyBorder="1" applyAlignment="1">
      <alignment/>
    </xf>
    <xf numFmtId="0" fontId="12" fillId="2" borderId="12" xfId="0" applyFont="1" applyFill="1" applyBorder="1" applyAlignment="1">
      <alignment vertical="center" wrapText="1"/>
    </xf>
    <xf numFmtId="193" fontId="16" fillId="3" borderId="5" xfId="0" applyNumberFormat="1" applyFont="1" applyFill="1" applyBorder="1" applyAlignment="1">
      <alignment/>
    </xf>
    <xf numFmtId="193" fontId="16" fillId="3" borderId="8" xfId="0" applyNumberFormat="1" applyFont="1" applyFill="1" applyBorder="1" applyAlignment="1">
      <alignment/>
    </xf>
    <xf numFmtId="0" fontId="12" fillId="2" borderId="22" xfId="0" applyFont="1" applyFill="1" applyBorder="1" applyAlignment="1">
      <alignment vertical="center" wrapText="1"/>
    </xf>
    <xf numFmtId="0" fontId="3" fillId="2" borderId="22" xfId="0" applyFont="1" applyFill="1" applyBorder="1" applyAlignment="1">
      <alignment vertical="center" wrapText="1"/>
    </xf>
    <xf numFmtId="0" fontId="3" fillId="2" borderId="47" xfId="0" applyFont="1" applyFill="1" applyBorder="1" applyAlignment="1">
      <alignment vertical="center" wrapText="1"/>
    </xf>
    <xf numFmtId="193" fontId="16" fillId="3" borderId="5" xfId="0" applyNumberFormat="1" applyFont="1" applyFill="1" applyBorder="1" applyAlignment="1">
      <alignment horizontal="right" vertical="center"/>
    </xf>
    <xf numFmtId="193" fontId="16" fillId="3" borderId="8" xfId="0" applyNumberFormat="1" applyFont="1" applyFill="1" applyBorder="1" applyAlignment="1">
      <alignment horizontal="right" vertical="center"/>
    </xf>
    <xf numFmtId="193" fontId="3" fillId="3" borderId="5" xfId="0" applyNumberFormat="1" applyFont="1" applyFill="1" applyBorder="1" applyAlignment="1">
      <alignment horizontal="right" vertical="center"/>
    </xf>
    <xf numFmtId="193" fontId="3" fillId="3" borderId="8" xfId="0" applyNumberFormat="1" applyFont="1" applyFill="1" applyBorder="1" applyAlignment="1">
      <alignment horizontal="right" vertical="center"/>
    </xf>
    <xf numFmtId="176" fontId="3" fillId="3" borderId="0" xfId="0" applyNumberFormat="1" applyFont="1" applyFill="1" applyBorder="1" applyAlignment="1">
      <alignment horizontal="center" vertical="center"/>
    </xf>
    <xf numFmtId="193" fontId="3" fillId="3" borderId="107" xfId="0" applyNumberFormat="1" applyFont="1" applyFill="1" applyBorder="1" applyAlignment="1">
      <alignment horizontal="right" vertical="center"/>
    </xf>
    <xf numFmtId="193" fontId="3" fillId="3" borderId="108" xfId="0" applyNumberFormat="1" applyFont="1" applyFill="1" applyBorder="1" applyAlignment="1">
      <alignment horizontal="right" vertical="center"/>
    </xf>
    <xf numFmtId="193" fontId="3" fillId="3" borderId="109" xfId="0" applyNumberFormat="1" applyFont="1" applyFill="1" applyBorder="1" applyAlignment="1">
      <alignment horizontal="right" vertical="center"/>
    </xf>
    <xf numFmtId="0" fontId="3" fillId="2" borderId="41" xfId="0" applyFont="1" applyFill="1" applyBorder="1" applyAlignment="1">
      <alignment vertical="center" wrapText="1"/>
    </xf>
    <xf numFmtId="0" fontId="3" fillId="2" borderId="31" xfId="0" applyFont="1" applyFill="1" applyBorder="1" applyAlignment="1">
      <alignment horizontal="center" vertical="center" wrapText="1"/>
    </xf>
    <xf numFmtId="0" fontId="3" fillId="2" borderId="89" xfId="0" applyFont="1" applyFill="1" applyBorder="1" applyAlignment="1">
      <alignment vertical="center" wrapText="1"/>
    </xf>
    <xf numFmtId="0" fontId="3" fillId="2" borderId="91" xfId="0" applyFont="1" applyFill="1" applyBorder="1" applyAlignment="1">
      <alignment horizontal="center" vertical="center"/>
    </xf>
    <xf numFmtId="193" fontId="3" fillId="3" borderId="5" xfId="0" applyNumberFormat="1" applyFont="1" applyFill="1" applyBorder="1" applyAlignment="1">
      <alignment horizontal="right"/>
    </xf>
    <xf numFmtId="193" fontId="3" fillId="3" borderId="8" xfId="0" applyNumberFormat="1" applyFont="1" applyFill="1" applyBorder="1" applyAlignment="1">
      <alignment horizontal="right"/>
    </xf>
    <xf numFmtId="193" fontId="3" fillId="3" borderId="15" xfId="0" applyNumberFormat="1" applyFont="1" applyFill="1" applyBorder="1" applyAlignment="1">
      <alignment horizontal="right"/>
    </xf>
    <xf numFmtId="193" fontId="3" fillId="3" borderId="11" xfId="0" applyNumberFormat="1" applyFont="1" applyFill="1" applyBorder="1" applyAlignment="1">
      <alignment horizontal="right"/>
    </xf>
    <xf numFmtId="0" fontId="3" fillId="2" borderId="12" xfId="0" applyFont="1" applyFill="1" applyBorder="1" applyAlignment="1">
      <alignment horizontal="left"/>
    </xf>
    <xf numFmtId="0" fontId="3" fillId="2" borderId="4" xfId="0" applyFont="1" applyFill="1" applyBorder="1" applyAlignment="1">
      <alignment horizontal="center"/>
    </xf>
    <xf numFmtId="0" fontId="3" fillId="2" borderId="13" xfId="0" applyFont="1" applyFill="1" applyBorder="1" applyAlignment="1">
      <alignment horizontal="left"/>
    </xf>
    <xf numFmtId="0" fontId="3" fillId="2" borderId="5" xfId="0" applyFont="1" applyFill="1" applyBorder="1" applyAlignment="1">
      <alignment horizontal="center"/>
    </xf>
    <xf numFmtId="0" fontId="3" fillId="2" borderId="14" xfId="0" applyFont="1" applyFill="1" applyBorder="1" applyAlignment="1">
      <alignment horizontal="left"/>
    </xf>
    <xf numFmtId="0" fontId="3" fillId="2" borderId="7" xfId="0" applyFont="1" applyFill="1" applyBorder="1" applyAlignment="1">
      <alignment horizontal="center"/>
    </xf>
    <xf numFmtId="180" fontId="3" fillId="3" borderId="4" xfId="0" applyNumberFormat="1" applyFont="1" applyFill="1" applyBorder="1" applyAlignment="1">
      <alignment horizontal="right" vertical="center"/>
    </xf>
    <xf numFmtId="178" fontId="3" fillId="3" borderId="0" xfId="0" applyNumberFormat="1" applyFont="1" applyFill="1" applyBorder="1" applyAlignment="1">
      <alignment horizontal="right" vertical="center"/>
    </xf>
    <xf numFmtId="180" fontId="3" fillId="3" borderId="7" xfId="0" applyNumberFormat="1" applyFont="1" applyFill="1" applyBorder="1" applyAlignment="1">
      <alignment horizontal="right" vertical="center"/>
    </xf>
    <xf numFmtId="181" fontId="3" fillId="3" borderId="0" xfId="0" applyNumberFormat="1" applyFont="1" applyFill="1" applyAlignment="1">
      <alignment/>
    </xf>
    <xf numFmtId="0" fontId="3" fillId="2" borderId="16" xfId="0" applyFont="1" applyFill="1" applyBorder="1" applyAlignment="1">
      <alignment horizontal="center" vertical="center" wrapText="1"/>
    </xf>
    <xf numFmtId="0" fontId="3" fillId="3" borderId="4" xfId="0" applyFont="1" applyFill="1" applyBorder="1" applyAlignment="1">
      <alignment horizontal="right" vertical="center"/>
    </xf>
    <xf numFmtId="177" fontId="3" fillId="3" borderId="4" xfId="0" applyNumberFormat="1" applyFont="1" applyFill="1" applyBorder="1" applyAlignment="1">
      <alignment horizontal="right" vertical="center"/>
    </xf>
    <xf numFmtId="177" fontId="3" fillId="3" borderId="110" xfId="0" applyNumberFormat="1" applyFont="1" applyFill="1" applyBorder="1" applyAlignment="1">
      <alignment horizontal="right" vertical="center"/>
    </xf>
    <xf numFmtId="0" fontId="14" fillId="3" borderId="0" xfId="0" applyFill="1" applyAlignment="1">
      <alignment horizontal="center" vertical="center" wrapText="1"/>
    </xf>
    <xf numFmtId="177" fontId="3" fillId="3" borderId="111" xfId="0" applyNumberFormat="1" applyFont="1" applyFill="1" applyBorder="1" applyAlignment="1">
      <alignment horizontal="right" vertical="center"/>
    </xf>
    <xf numFmtId="177" fontId="3" fillId="3" borderId="112" xfId="0" applyNumberFormat="1" applyFont="1" applyFill="1" applyBorder="1" applyAlignment="1">
      <alignment horizontal="right" vertical="center"/>
    </xf>
    <xf numFmtId="0" fontId="54" fillId="3" borderId="0" xfId="0" applyFont="1" applyFill="1" applyAlignment="1">
      <alignment horizontal="center" vertical="center"/>
    </xf>
    <xf numFmtId="0" fontId="55" fillId="3" borderId="0" xfId="0" applyFont="1" applyFill="1" applyAlignment="1">
      <alignment horizontal="left" vertical="center"/>
    </xf>
    <xf numFmtId="0" fontId="0" fillId="3" borderId="0" xfId="0" applyFill="1" applyAlignment="1">
      <alignment horizontal="left"/>
    </xf>
    <xf numFmtId="0" fontId="3" fillId="2" borderId="108" xfId="0" applyFont="1" applyFill="1" applyBorder="1" applyAlignment="1">
      <alignment horizontal="center" vertical="center"/>
    </xf>
    <xf numFmtId="0" fontId="0" fillId="3" borderId="0" xfId="0" applyFont="1" applyFill="1" applyBorder="1" applyAlignment="1">
      <alignment horizontal="center" vertical="center"/>
    </xf>
    <xf numFmtId="179" fontId="3" fillId="2" borderId="10" xfId="0" applyNumberFormat="1" applyFont="1" applyFill="1" applyBorder="1" applyAlignment="1">
      <alignment horizontal="center" vertical="center" wrapText="1"/>
    </xf>
    <xf numFmtId="179" fontId="3" fillId="2" borderId="11" xfId="0" applyNumberFormat="1" applyFont="1" applyFill="1" applyBorder="1" applyAlignment="1">
      <alignment horizontal="center" vertical="center" wrapText="1"/>
    </xf>
    <xf numFmtId="179" fontId="3" fillId="2" borderId="9" xfId="0" applyNumberFormat="1" applyFont="1" applyFill="1" applyBorder="1" applyAlignment="1">
      <alignment horizontal="center" vertical="center" wrapText="1"/>
    </xf>
    <xf numFmtId="179" fontId="3" fillId="2" borderId="15" xfId="0" applyNumberFormat="1" applyFont="1" applyFill="1" applyBorder="1" applyAlignment="1">
      <alignment horizontal="center" vertical="center" wrapText="1"/>
    </xf>
    <xf numFmtId="176" fontId="3" fillId="2" borderId="10" xfId="0" applyNumberFormat="1" applyFont="1" applyFill="1" applyBorder="1" applyAlignment="1">
      <alignment horizontal="center" vertical="center" wrapText="1"/>
    </xf>
    <xf numFmtId="176" fontId="3" fillId="2" borderId="11" xfId="0" applyNumberFormat="1" applyFont="1" applyFill="1" applyBorder="1" applyAlignment="1">
      <alignment horizontal="center" vertical="center" wrapText="1"/>
    </xf>
    <xf numFmtId="0" fontId="25" fillId="3" borderId="0" xfId="0" applyFont="1" applyFill="1" applyBorder="1" applyAlignment="1">
      <alignment horizontal="center" vertical="center"/>
    </xf>
    <xf numFmtId="0" fontId="11" fillId="3" borderId="0" xfId="23" applyFont="1" applyFill="1" applyBorder="1" applyAlignment="1">
      <alignment vertical="center"/>
      <protection/>
    </xf>
    <xf numFmtId="0" fontId="3" fillId="2" borderId="0"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109" xfId="0" applyFont="1" applyFill="1" applyBorder="1" applyAlignment="1">
      <alignment horizontal="center" vertical="center" wrapText="1"/>
    </xf>
    <xf numFmtId="0" fontId="3" fillId="2" borderId="1" xfId="0" applyFont="1" applyFill="1" applyBorder="1" applyAlignment="1">
      <alignment/>
    </xf>
    <xf numFmtId="0" fontId="3" fillId="2" borderId="16" xfId="0" applyFont="1" applyFill="1" applyBorder="1" applyAlignment="1">
      <alignment horizontal="center" vertical="center"/>
    </xf>
    <xf numFmtId="0" fontId="2" fillId="0" borderId="0" xfId="0" applyNumberFormat="1" applyFont="1" applyFill="1" applyAlignment="1">
      <alignment vertical="center"/>
    </xf>
    <xf numFmtId="176" fontId="3" fillId="0" borderId="5" xfId="0" applyNumberFormat="1" applyFont="1" applyFill="1" applyBorder="1" applyAlignment="1">
      <alignment horizontal="right" vertical="center"/>
    </xf>
    <xf numFmtId="176" fontId="3" fillId="0" borderId="8" xfId="0" applyNumberFormat="1" applyFont="1" applyFill="1" applyBorder="1" applyAlignment="1">
      <alignment horizontal="right" vertical="center"/>
    </xf>
    <xf numFmtId="0" fontId="2" fillId="0" borderId="0" xfId="0" applyNumberFormat="1" applyFont="1" applyFill="1" applyBorder="1" applyAlignment="1">
      <alignment vertical="center"/>
    </xf>
    <xf numFmtId="176" fontId="3" fillId="0" borderId="5" xfId="0" applyNumberFormat="1" applyFont="1" applyFill="1" applyBorder="1" applyAlignment="1">
      <alignment horizontal="right" vertical="center"/>
    </xf>
    <xf numFmtId="176" fontId="3" fillId="0" borderId="8" xfId="0" applyNumberFormat="1" applyFont="1" applyFill="1" applyBorder="1" applyAlignment="1">
      <alignment horizontal="right" vertical="center"/>
    </xf>
    <xf numFmtId="0" fontId="5" fillId="0" borderId="0" xfId="0" applyNumberFormat="1" applyFont="1" applyFill="1" applyBorder="1" applyAlignment="1">
      <alignment vertical="center"/>
    </xf>
    <xf numFmtId="0" fontId="5" fillId="0" borderId="0" xfId="0" applyNumberFormat="1" applyFont="1" applyFill="1" applyAlignment="1">
      <alignment vertical="center"/>
    </xf>
    <xf numFmtId="177" fontId="3" fillId="0" borderId="5" xfId="0" applyNumberFormat="1" applyFont="1" applyFill="1" applyBorder="1" applyAlignment="1">
      <alignment horizontal="right" vertical="center"/>
    </xf>
    <xf numFmtId="177" fontId="3" fillId="0" borderId="8" xfId="0" applyNumberFormat="1" applyFont="1" applyFill="1" applyBorder="1" applyAlignment="1">
      <alignment horizontal="right" vertical="center"/>
    </xf>
    <xf numFmtId="177" fontId="3" fillId="0" borderId="5" xfId="0" applyNumberFormat="1" applyFont="1" applyFill="1" applyBorder="1" applyAlignment="1">
      <alignment horizontal="right" vertical="center"/>
    </xf>
    <xf numFmtId="177" fontId="3" fillId="0" borderId="8" xfId="0" applyNumberFormat="1" applyFont="1" applyFill="1" applyBorder="1" applyAlignment="1">
      <alignment horizontal="right" vertical="center"/>
    </xf>
    <xf numFmtId="178" fontId="3" fillId="0" borderId="5" xfId="0" applyNumberFormat="1" applyFont="1" applyFill="1" applyBorder="1" applyAlignment="1">
      <alignment horizontal="right" vertical="center"/>
    </xf>
    <xf numFmtId="178" fontId="3" fillId="0" borderId="8" xfId="0" applyNumberFormat="1" applyFont="1" applyFill="1" applyBorder="1" applyAlignment="1">
      <alignment horizontal="right" vertical="center"/>
    </xf>
    <xf numFmtId="178" fontId="3" fillId="0" borderId="5" xfId="0" applyNumberFormat="1" applyFont="1" applyFill="1" applyBorder="1" applyAlignment="1">
      <alignment horizontal="right" vertical="center"/>
    </xf>
    <xf numFmtId="178" fontId="3" fillId="0" borderId="8" xfId="0" applyNumberFormat="1" applyFont="1" applyFill="1" applyBorder="1" applyAlignment="1">
      <alignment horizontal="right" vertical="center"/>
    </xf>
    <xf numFmtId="179" fontId="3" fillId="0" borderId="5" xfId="0" applyNumberFormat="1" applyFont="1" applyFill="1" applyBorder="1" applyAlignment="1">
      <alignment horizontal="right" vertical="center"/>
    </xf>
    <xf numFmtId="0" fontId="3" fillId="2" borderId="35"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20" xfId="0" applyFont="1" applyFill="1" applyBorder="1" applyAlignment="1">
      <alignment horizontal="center" vertical="center"/>
    </xf>
    <xf numFmtId="0" fontId="3" fillId="2" borderId="25" xfId="0" applyFont="1" applyFill="1" applyBorder="1" applyAlignment="1">
      <alignment horizontal="center" vertical="center"/>
    </xf>
    <xf numFmtId="0" fontId="3" fillId="3" borderId="0" xfId="0" applyFont="1" applyFill="1" applyBorder="1" applyAlignment="1">
      <alignment horizontal="center" vertical="center"/>
    </xf>
    <xf numFmtId="179" fontId="3" fillId="0" borderId="8" xfId="0" applyNumberFormat="1" applyFont="1" applyFill="1" applyBorder="1" applyAlignment="1">
      <alignment horizontal="right" vertical="center"/>
    </xf>
    <xf numFmtId="178" fontId="3" fillId="0" borderId="7" xfId="0" applyNumberFormat="1" applyFont="1" applyFill="1" applyBorder="1" applyAlignment="1">
      <alignment horizontal="right" vertical="center"/>
    </xf>
    <xf numFmtId="178" fontId="3" fillId="0" borderId="17" xfId="0" applyNumberFormat="1" applyFont="1" applyFill="1" applyBorder="1" applyAlignment="1">
      <alignment horizontal="right" vertical="center"/>
    </xf>
    <xf numFmtId="0" fontId="9" fillId="0" borderId="0" xfId="0" applyNumberFormat="1" applyFont="1" applyFill="1" applyAlignment="1">
      <alignment horizontal="left" vertical="center"/>
    </xf>
    <xf numFmtId="0" fontId="10" fillId="0" borderId="0" xfId="0" applyFont="1" applyFill="1" applyAlignment="1">
      <alignment/>
    </xf>
    <xf numFmtId="0" fontId="14" fillId="0" borderId="0" xfId="0" applyFill="1" applyAlignment="1">
      <alignment/>
    </xf>
    <xf numFmtId="0" fontId="11" fillId="0" borderId="0" xfId="0" applyFont="1" applyAlignment="1">
      <alignment horizontal="center" vertical="center"/>
    </xf>
    <xf numFmtId="180" fontId="3" fillId="0" borderId="5" xfId="27" applyNumberFormat="1" applyFont="1" applyFill="1" applyBorder="1" applyAlignment="1">
      <alignment horizontal="right" vertical="center"/>
      <protection/>
    </xf>
    <xf numFmtId="178" fontId="3" fillId="0" borderId="4" xfId="27" applyNumberFormat="1" applyFont="1" applyFill="1" applyBorder="1" applyAlignment="1">
      <alignment horizontal="right" vertical="center"/>
      <protection/>
    </xf>
    <xf numFmtId="183" fontId="3" fillId="0" borderId="4" xfId="27" applyNumberFormat="1" applyFont="1" applyFill="1" applyBorder="1" applyAlignment="1">
      <alignment horizontal="right" vertical="center"/>
      <protection/>
    </xf>
    <xf numFmtId="182" fontId="3" fillId="0" borderId="16" xfId="27" applyNumberFormat="1" applyFont="1" applyFill="1" applyBorder="1" applyAlignment="1">
      <alignment horizontal="right" vertical="center"/>
      <protection/>
    </xf>
    <xf numFmtId="178" fontId="3" fillId="0" borderId="0" xfId="0" applyNumberFormat="1" applyFont="1" applyFill="1" applyBorder="1" applyAlignment="1">
      <alignment horizontal="right"/>
    </xf>
    <xf numFmtId="0" fontId="14" fillId="0" borderId="0" xfId="0" applyFill="1" applyAlignment="1">
      <alignment/>
    </xf>
    <xf numFmtId="180" fontId="3" fillId="0" borderId="8" xfId="27" applyNumberFormat="1" applyFont="1" applyFill="1" applyBorder="1" applyAlignment="1">
      <alignment horizontal="right" vertical="center"/>
      <protection/>
    </xf>
    <xf numFmtId="180" fontId="3" fillId="0" borderId="5" xfId="27" applyNumberFormat="1" applyFont="1" applyBorder="1" applyAlignment="1">
      <alignment horizontal="right" vertical="center"/>
      <protection/>
    </xf>
    <xf numFmtId="183" fontId="3" fillId="0" borderId="5" xfId="27" applyNumberFormat="1" applyFont="1" applyFill="1" applyBorder="1" applyAlignment="1">
      <alignment horizontal="right" vertical="center"/>
      <protection/>
    </xf>
    <xf numFmtId="182" fontId="3" fillId="0" borderId="8" xfId="27" applyNumberFormat="1" applyFont="1" applyFill="1" applyBorder="1" applyAlignment="1">
      <alignment horizontal="right" vertical="center"/>
      <protection/>
    </xf>
    <xf numFmtId="180" fontId="3" fillId="0" borderId="8" xfId="27" applyNumberFormat="1" applyFont="1" applyBorder="1" applyAlignment="1">
      <alignment horizontal="right" vertical="center"/>
      <protection/>
    </xf>
    <xf numFmtId="183" fontId="3" fillId="0" borderId="5" xfId="27" applyNumberFormat="1" applyFont="1" applyBorder="1" applyAlignment="1">
      <alignment horizontal="right" vertical="center"/>
      <protection/>
    </xf>
    <xf numFmtId="180" fontId="14" fillId="0" borderId="0" xfId="0" applyNumberFormat="1" applyFill="1" applyAlignment="1">
      <alignment/>
    </xf>
    <xf numFmtId="182" fontId="3" fillId="0" borderId="8" xfId="27" applyNumberFormat="1" applyFont="1" applyBorder="1" applyAlignment="1">
      <alignment horizontal="right" vertical="center"/>
      <protection/>
    </xf>
    <xf numFmtId="0" fontId="3" fillId="0" borderId="0" xfId="0" applyFont="1" applyFill="1" applyBorder="1" applyAlignment="1">
      <alignment wrapText="1"/>
    </xf>
    <xf numFmtId="177" fontId="3" fillId="2" borderId="11" xfId="0" applyNumberFormat="1" applyFont="1" applyFill="1" applyBorder="1" applyAlignment="1">
      <alignment horizontal="center" vertical="center"/>
    </xf>
    <xf numFmtId="177" fontId="3" fillId="2" borderId="90" xfId="0" applyNumberFormat="1" applyFont="1" applyFill="1" applyBorder="1" applyAlignment="1">
      <alignment horizontal="center" vertical="center"/>
    </xf>
    <xf numFmtId="0" fontId="3" fillId="2" borderId="87"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18" xfId="0" applyFont="1" applyFill="1" applyBorder="1" applyAlignment="1">
      <alignment horizontal="center" vertical="center"/>
    </xf>
    <xf numFmtId="0" fontId="7" fillId="3" borderId="0" xfId="0" applyFont="1" applyFill="1" applyAlignment="1">
      <alignment horizontal="left"/>
    </xf>
    <xf numFmtId="177" fontId="3" fillId="3" borderId="0" xfId="0" applyNumberFormat="1" applyFont="1" applyFill="1" applyBorder="1" applyAlignment="1">
      <alignment horizontal="right" vertical="center"/>
    </xf>
    <xf numFmtId="0" fontId="3" fillId="2" borderId="13" xfId="0" applyFont="1" applyFill="1" applyBorder="1" applyAlignment="1">
      <alignment horizontal="center" vertical="center"/>
    </xf>
    <xf numFmtId="177" fontId="3" fillId="2" borderId="10" xfId="0" applyNumberFormat="1" applyFont="1" applyFill="1" applyBorder="1" applyAlignment="1">
      <alignment horizontal="center" vertical="center"/>
    </xf>
    <xf numFmtId="177" fontId="3" fillId="2" borderId="23" xfId="0" applyNumberFormat="1" applyFont="1" applyFill="1" applyBorder="1" applyAlignment="1">
      <alignment horizontal="center" vertical="center"/>
    </xf>
    <xf numFmtId="176" fontId="18" fillId="2" borderId="12" xfId="0" applyNumberFormat="1" applyFont="1" applyFill="1" applyBorder="1" applyAlignment="1">
      <alignment horizontal="center" vertical="center" wrapText="1"/>
    </xf>
    <xf numFmtId="176" fontId="18" fillId="2" borderId="13" xfId="0" applyNumberFormat="1" applyFont="1" applyFill="1" applyBorder="1" applyAlignment="1">
      <alignment horizontal="center" vertical="center" wrapText="1"/>
    </xf>
    <xf numFmtId="176" fontId="18" fillId="2" borderId="90" xfId="0" applyNumberFormat="1" applyFont="1" applyFill="1" applyBorder="1" applyAlignment="1">
      <alignment horizontal="center" vertical="center" wrapText="1"/>
    </xf>
    <xf numFmtId="0" fontId="11" fillId="3" borderId="0" xfId="0" applyFont="1" applyFill="1" applyBorder="1" applyAlignment="1">
      <alignment horizontal="center" vertical="center" wrapText="1"/>
    </xf>
    <xf numFmtId="0" fontId="0" fillId="3" borderId="0" xfId="0" applyFont="1" applyFill="1" applyBorder="1" applyAlignment="1">
      <alignment wrapText="1"/>
    </xf>
    <xf numFmtId="0" fontId="3" fillId="3" borderId="0" xfId="0" applyFont="1" applyFill="1" applyAlignment="1">
      <alignment horizontal="left"/>
    </xf>
    <xf numFmtId="0" fontId="18" fillId="2" borderId="23" xfId="0" applyFont="1" applyFill="1" applyBorder="1" applyAlignment="1">
      <alignment horizontal="center" vertical="center"/>
    </xf>
    <xf numFmtId="0" fontId="18" fillId="2" borderId="90" xfId="0" applyFont="1" applyFill="1" applyBorder="1" applyAlignment="1">
      <alignment horizontal="center" vertical="center"/>
    </xf>
    <xf numFmtId="0" fontId="18" fillId="2" borderId="10" xfId="0" applyFont="1" applyFill="1" applyBorder="1" applyAlignment="1">
      <alignment horizontal="center" vertical="center" wrapText="1"/>
    </xf>
    <xf numFmtId="0" fontId="3" fillId="3" borderId="0" xfId="0" applyFont="1" applyFill="1" applyBorder="1" applyAlignment="1">
      <alignment horizontal="left" vertical="center"/>
    </xf>
    <xf numFmtId="0" fontId="7" fillId="3" borderId="87" xfId="0" applyFont="1" applyFill="1" applyBorder="1" applyAlignment="1">
      <alignment horizontal="left" wrapText="1"/>
    </xf>
    <xf numFmtId="0" fontId="18" fillId="2" borderId="16"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11" xfId="0" applyFont="1" applyFill="1" applyBorder="1" applyAlignment="1">
      <alignment horizontal="center" vertical="center" wrapText="1"/>
    </xf>
    <xf numFmtId="176" fontId="18" fillId="2" borderId="4" xfId="0" applyNumberFormat="1" applyFont="1" applyFill="1" applyBorder="1" applyAlignment="1">
      <alignment horizontal="center" vertical="center" wrapText="1"/>
    </xf>
    <xf numFmtId="176" fontId="18" fillId="2" borderId="5" xfId="0" applyNumberFormat="1" applyFont="1" applyFill="1" applyBorder="1" applyAlignment="1">
      <alignment horizontal="center" vertical="center" wrapText="1"/>
    </xf>
    <xf numFmtId="176" fontId="18" fillId="2" borderId="15" xfId="0" applyNumberFormat="1"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90"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15" xfId="0" applyFont="1" applyFill="1" applyBorder="1" applyAlignment="1">
      <alignment horizontal="center" vertical="center" wrapText="1"/>
    </xf>
    <xf numFmtId="180" fontId="18" fillId="2" borderId="4" xfId="0" applyNumberFormat="1" applyFont="1" applyFill="1" applyBorder="1" applyAlignment="1">
      <alignment horizontal="center" vertical="center" wrapText="1"/>
    </xf>
    <xf numFmtId="180" fontId="18" fillId="2" borderId="5" xfId="0" applyNumberFormat="1" applyFont="1" applyFill="1" applyBorder="1" applyAlignment="1">
      <alignment horizontal="center" vertical="center" wrapText="1"/>
    </xf>
    <xf numFmtId="180" fontId="18" fillId="2" borderId="15" xfId="0" applyNumberFormat="1" applyFont="1" applyFill="1" applyBorder="1" applyAlignment="1">
      <alignment horizontal="center" vertical="center" wrapText="1"/>
    </xf>
    <xf numFmtId="177" fontId="3" fillId="2" borderId="9" xfId="0" applyNumberFormat="1" applyFont="1" applyFill="1" applyBorder="1" applyAlignment="1">
      <alignment horizontal="center" vertical="center" wrapText="1"/>
    </xf>
    <xf numFmtId="177" fontId="3" fillId="2" borderId="15" xfId="0" applyNumberFormat="1" applyFont="1" applyFill="1" applyBorder="1" applyAlignment="1">
      <alignment horizontal="center" vertical="center" wrapText="1"/>
    </xf>
    <xf numFmtId="177" fontId="3" fillId="2" borderId="10" xfId="0" applyNumberFormat="1" applyFont="1" applyFill="1" applyBorder="1" applyAlignment="1">
      <alignment horizontal="center" vertical="center" wrapText="1"/>
    </xf>
    <xf numFmtId="177" fontId="3" fillId="2" borderId="11" xfId="0" applyNumberFormat="1" applyFont="1" applyFill="1" applyBorder="1" applyAlignment="1">
      <alignment horizontal="center" vertical="center" wrapText="1"/>
    </xf>
    <xf numFmtId="0" fontId="20" fillId="3" borderId="0" xfId="0" applyFont="1" applyFill="1" applyBorder="1" applyAlignment="1">
      <alignment horizontal="center" vertical="center"/>
    </xf>
    <xf numFmtId="0" fontId="21" fillId="3" borderId="0" xfId="0" applyFont="1" applyFill="1" applyBorder="1" applyAlignment="1">
      <alignment horizontal="center" vertical="center"/>
    </xf>
    <xf numFmtId="0" fontId="18" fillId="2" borderId="12" xfId="0" applyFont="1" applyFill="1" applyBorder="1" applyAlignment="1">
      <alignment horizontal="center" vertical="center" wrapText="1"/>
    </xf>
    <xf numFmtId="0" fontId="3" fillId="2" borderId="15" xfId="0" applyFont="1" applyFill="1" applyBorder="1" applyAlignment="1">
      <alignment horizontal="center" vertical="center" wrapText="1"/>
    </xf>
    <xf numFmtId="178" fontId="3" fillId="2" borderId="10" xfId="0" applyNumberFormat="1" applyFont="1" applyFill="1" applyBorder="1" applyAlignment="1">
      <alignment horizontal="center" vertical="center" wrapText="1"/>
    </xf>
    <xf numFmtId="178" fontId="3" fillId="2" borderId="15" xfId="0" applyNumberFormat="1" applyFont="1" applyFill="1" applyBorder="1" applyAlignment="1">
      <alignment horizontal="center" vertical="center" wrapText="1"/>
    </xf>
    <xf numFmtId="0" fontId="11" fillId="3" borderId="0" xfId="0" applyFont="1" applyFill="1" applyBorder="1" applyAlignment="1">
      <alignment horizontal="left" vertical="center"/>
    </xf>
    <xf numFmtId="0" fontId="3" fillId="2" borderId="23"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 xfId="0" applyFont="1" applyFill="1" applyBorder="1" applyAlignment="1">
      <alignment horizontal="center" vertical="center"/>
    </xf>
    <xf numFmtId="0" fontId="11" fillId="3" borderId="6" xfId="0" applyFont="1" applyFill="1" applyBorder="1" applyAlignment="1">
      <alignment vertical="center"/>
    </xf>
    <xf numFmtId="0" fontId="9" fillId="4" borderId="0" xfId="0" applyFont="1" applyFill="1" applyAlignment="1">
      <alignment horizontal="left" vertical="center"/>
    </xf>
    <xf numFmtId="0" fontId="7" fillId="3" borderId="87" xfId="0" applyFont="1" applyFill="1" applyBorder="1" applyAlignment="1">
      <alignment horizontal="left" vertical="center"/>
    </xf>
    <xf numFmtId="57" fontId="11" fillId="3" borderId="0" xfId="0" applyNumberFormat="1" applyFont="1" applyFill="1" applyAlignment="1">
      <alignment horizontal="center" vertical="center"/>
    </xf>
    <xf numFmtId="57" fontId="3" fillId="3" borderId="0" xfId="0" applyNumberFormat="1" applyFont="1" applyFill="1" applyBorder="1" applyAlignment="1">
      <alignment horizontal="right" vertical="center"/>
    </xf>
    <xf numFmtId="0" fontId="7" fillId="3" borderId="87" xfId="0" applyFont="1" applyFill="1" applyBorder="1" applyAlignment="1">
      <alignment horizontal="left"/>
    </xf>
    <xf numFmtId="57" fontId="3" fillId="3" borderId="0" xfId="0" applyNumberFormat="1" applyFont="1" applyFill="1" applyBorder="1" applyAlignment="1">
      <alignment horizontal="center" vertical="center"/>
    </xf>
    <xf numFmtId="0" fontId="3" fillId="3" borderId="0" xfId="0" applyFont="1" applyFill="1" applyBorder="1" applyAlignment="1">
      <alignment horizontal="right" vertical="center"/>
    </xf>
    <xf numFmtId="0" fontId="7" fillId="0" borderId="0" xfId="0" applyFont="1" applyFill="1" applyBorder="1" applyAlignment="1">
      <alignment horizontal="left"/>
    </xf>
    <xf numFmtId="0" fontId="2" fillId="0" borderId="0" xfId="0" applyNumberFormat="1" applyFont="1" applyFill="1" applyAlignment="1">
      <alignment horizontal="center" vertical="center"/>
    </xf>
    <xf numFmtId="0" fontId="14" fillId="0" borderId="0" xfId="0" applyFill="1" applyAlignment="1">
      <alignment vertical="center"/>
    </xf>
    <xf numFmtId="0" fontId="11" fillId="3" borderId="0"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9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5" xfId="0" applyFont="1" applyFill="1" applyBorder="1" applyAlignment="1">
      <alignment horizontal="center" vertical="center"/>
    </xf>
    <xf numFmtId="177" fontId="3" fillId="2" borderId="9" xfId="0" applyNumberFormat="1" applyFont="1" applyFill="1" applyBorder="1" applyAlignment="1">
      <alignment horizontal="center" vertical="center"/>
    </xf>
    <xf numFmtId="177" fontId="3" fillId="2" borderId="5" xfId="0" applyNumberFormat="1" applyFont="1" applyFill="1" applyBorder="1" applyAlignment="1">
      <alignment horizontal="center" vertical="center"/>
    </xf>
    <xf numFmtId="0" fontId="3" fillId="2" borderId="5"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177" fontId="3" fillId="2" borderId="15" xfId="0" applyNumberFormat="1" applyFont="1" applyFill="1" applyBorder="1" applyAlignment="1">
      <alignment horizontal="center" vertical="center"/>
    </xf>
    <xf numFmtId="0" fontId="11" fillId="3" borderId="0" xfId="0" applyFont="1" applyFill="1" applyAlignment="1">
      <alignment horizontal="center" vertical="center"/>
    </xf>
    <xf numFmtId="0" fontId="1" fillId="4" borderId="87" xfId="0" applyFont="1" applyFill="1" applyBorder="1" applyAlignment="1">
      <alignment horizontal="left" vertical="center"/>
    </xf>
    <xf numFmtId="0" fontId="3" fillId="2" borderId="23" xfId="23" applyFont="1" applyFill="1" applyBorder="1" applyAlignment="1">
      <alignment horizontal="center" vertical="center"/>
      <protection/>
    </xf>
    <xf numFmtId="0" fontId="3" fillId="2" borderId="13" xfId="23" applyFont="1" applyFill="1" applyBorder="1" applyAlignment="1">
      <alignment horizontal="center" vertical="center"/>
      <protection/>
    </xf>
    <xf numFmtId="0" fontId="3" fillId="2" borderId="90" xfId="23" applyFont="1" applyFill="1" applyBorder="1" applyAlignment="1">
      <alignment horizontal="center" vertical="center"/>
      <protection/>
    </xf>
    <xf numFmtId="0" fontId="3" fillId="2" borderId="18" xfId="23" applyFont="1" applyFill="1" applyBorder="1" applyAlignment="1">
      <alignment horizontal="center" vertical="center"/>
      <protection/>
    </xf>
    <xf numFmtId="0" fontId="3" fillId="2" borderId="2" xfId="23" applyFont="1" applyFill="1" applyBorder="1" applyAlignment="1">
      <alignment horizontal="center" vertical="center"/>
      <protection/>
    </xf>
    <xf numFmtId="177" fontId="3" fillId="2" borderId="2" xfId="23" applyNumberFormat="1" applyFont="1" applyFill="1" applyBorder="1" applyAlignment="1">
      <alignment horizontal="center" vertical="center"/>
      <protection/>
    </xf>
    <xf numFmtId="0" fontId="3" fillId="2" borderId="1" xfId="23" applyFont="1" applyFill="1" applyBorder="1" applyAlignment="1">
      <alignment horizontal="center" vertical="center"/>
      <protection/>
    </xf>
    <xf numFmtId="0" fontId="3" fillId="2" borderId="3" xfId="23" applyFont="1" applyFill="1" applyBorder="1" applyAlignment="1">
      <alignment horizontal="center" vertical="center"/>
      <protection/>
    </xf>
    <xf numFmtId="0" fontId="3" fillId="3" borderId="0" xfId="0" applyFont="1" applyFill="1" applyBorder="1" applyAlignment="1">
      <alignment horizontal="center" vertical="center" wrapText="1"/>
    </xf>
    <xf numFmtId="0" fontId="3" fillId="2" borderId="4" xfId="23" applyFont="1" applyFill="1" applyBorder="1" applyAlignment="1">
      <alignment horizontal="center" vertical="center"/>
      <protection/>
    </xf>
    <xf numFmtId="0" fontId="3" fillId="2" borderId="5" xfId="23" applyFont="1" applyFill="1" applyBorder="1" applyAlignment="1">
      <alignment horizontal="center" vertical="center"/>
      <protection/>
    </xf>
    <xf numFmtId="177" fontId="3" fillId="2" borderId="16" xfId="23" applyNumberFormat="1" applyFont="1" applyFill="1" applyBorder="1" applyAlignment="1">
      <alignment horizontal="center" vertical="center"/>
      <protection/>
    </xf>
    <xf numFmtId="177" fontId="3" fillId="2" borderId="8" xfId="23" applyNumberFormat="1" applyFont="1" applyFill="1" applyBorder="1" applyAlignment="1">
      <alignment horizontal="center" vertical="center"/>
      <protection/>
    </xf>
    <xf numFmtId="0" fontId="3" fillId="2" borderId="93" xfId="23" applyFont="1" applyFill="1" applyBorder="1" applyAlignment="1">
      <alignment horizontal="center" vertical="center"/>
      <protection/>
    </xf>
    <xf numFmtId="0" fontId="3" fillId="2" borderId="16" xfId="23" applyFont="1" applyFill="1" applyBorder="1" applyAlignment="1">
      <alignment horizontal="center" vertical="center"/>
      <protection/>
    </xf>
    <xf numFmtId="0" fontId="3" fillId="2" borderId="8" xfId="23" applyFont="1" applyFill="1" applyBorder="1" applyAlignment="1">
      <alignment horizontal="center" vertical="center"/>
      <protection/>
    </xf>
    <xf numFmtId="177" fontId="3" fillId="2" borderId="18" xfId="0" applyNumberFormat="1" applyFont="1" applyFill="1" applyBorder="1" applyAlignment="1">
      <alignment horizontal="center" vertical="center"/>
    </xf>
    <xf numFmtId="177" fontId="3" fillId="2" borderId="35"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1" xfId="0" applyNumberFormat="1" applyFont="1" applyFill="1" applyBorder="1" applyAlignment="1">
      <alignment horizontal="center" vertical="center"/>
    </xf>
    <xf numFmtId="0" fontId="3" fillId="2" borderId="19" xfId="23" applyNumberFormat="1" applyFont="1" applyFill="1" applyBorder="1" applyAlignment="1" applyProtection="1">
      <alignment horizontal="center" vertical="center" wrapText="1"/>
      <protection/>
    </xf>
    <xf numFmtId="0" fontId="3" fillId="2" borderId="20" xfId="23" applyNumberFormat="1" applyFont="1" applyFill="1" applyBorder="1" applyAlignment="1" applyProtection="1">
      <alignment horizontal="center" vertical="center" wrapText="1"/>
      <protection/>
    </xf>
    <xf numFmtId="0" fontId="7" fillId="3" borderId="0" xfId="0" applyFont="1" applyFill="1" applyAlignment="1">
      <alignment horizontal="justify" vertical="top" wrapText="1"/>
    </xf>
    <xf numFmtId="0" fontId="11" fillId="3" borderId="6" xfId="23" applyFont="1" applyFill="1" applyBorder="1" applyAlignment="1">
      <alignment horizontal="center" vertical="center"/>
      <protection/>
    </xf>
    <xf numFmtId="0" fontId="3" fillId="2" borderId="18" xfId="23" applyNumberFormat="1" applyFont="1" applyFill="1" applyBorder="1" applyAlignment="1" applyProtection="1">
      <alignment horizontal="center" vertical="center" wrapText="1"/>
      <protection/>
    </xf>
    <xf numFmtId="0" fontId="3" fillId="2" borderId="35" xfId="23" applyNumberFormat="1" applyFont="1" applyFill="1" applyBorder="1" applyAlignment="1" applyProtection="1">
      <alignment horizontal="center" vertical="center" wrapText="1"/>
      <protection/>
    </xf>
    <xf numFmtId="0" fontId="3" fillId="2" borderId="2" xfId="23" applyFont="1" applyFill="1" applyBorder="1" applyAlignment="1">
      <alignment horizontal="center" vertical="center" wrapText="1"/>
      <protection/>
    </xf>
    <xf numFmtId="0" fontId="3" fillId="2" borderId="18"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13" fillId="2" borderId="19" xfId="0" applyFont="1" applyFill="1" applyBorder="1" applyAlignment="1">
      <alignment horizontal="center" vertical="center"/>
    </xf>
    <xf numFmtId="0" fontId="3" fillId="2" borderId="19" xfId="0" applyFont="1" applyFill="1" applyBorder="1" applyAlignment="1">
      <alignment vertical="center"/>
    </xf>
    <xf numFmtId="0" fontId="3" fillId="2" borderId="20" xfId="0" applyFont="1" applyFill="1" applyBorder="1" applyAlignment="1">
      <alignment vertical="center"/>
    </xf>
    <xf numFmtId="0" fontId="3" fillId="2" borderId="14"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3" borderId="0" xfId="0" applyFont="1" applyFill="1" applyAlignment="1">
      <alignment horizontal="left" vertical="center"/>
    </xf>
    <xf numFmtId="0" fontId="11" fillId="3" borderId="0" xfId="0" applyFont="1" applyFill="1" applyBorder="1" applyAlignment="1">
      <alignment horizontal="center"/>
    </xf>
    <xf numFmtId="0" fontId="7" fillId="3" borderId="0" xfId="0" applyFont="1" applyFill="1" applyBorder="1" applyAlignment="1">
      <alignment horizontal="left" wrapText="1"/>
    </xf>
    <xf numFmtId="0" fontId="11" fillId="3" borderId="0" xfId="0" applyFont="1" applyFill="1" applyAlignment="1">
      <alignment horizontal="center"/>
    </xf>
    <xf numFmtId="0" fontId="29" fillId="3" borderId="0" xfId="0" applyFont="1" applyFill="1" applyAlignment="1">
      <alignment horizontal="center"/>
    </xf>
    <xf numFmtId="0" fontId="3" fillId="3" borderId="0" xfId="0" applyFont="1" applyFill="1" applyAlignment="1">
      <alignment horizontal="right"/>
    </xf>
    <xf numFmtId="0" fontId="18" fillId="2" borderId="46"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8" fillId="2" borderId="57"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60" xfId="0" applyFont="1" applyFill="1" applyBorder="1" applyAlignment="1">
      <alignment horizontal="center" vertical="center" wrapText="1"/>
    </xf>
    <xf numFmtId="0" fontId="24" fillId="2" borderId="29"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24" fillId="2" borderId="113" xfId="0" applyFont="1" applyFill="1" applyBorder="1" applyAlignment="1">
      <alignment horizontal="center" vertical="center" wrapText="1"/>
    </xf>
    <xf numFmtId="0" fontId="30" fillId="2" borderId="57" xfId="0" applyFont="1" applyFill="1" applyBorder="1" applyAlignment="1">
      <alignment horizontal="center" vertical="center" wrapText="1"/>
    </xf>
    <xf numFmtId="0" fontId="24" fillId="2" borderId="57" xfId="0" applyFont="1" applyFill="1" applyBorder="1" applyAlignment="1">
      <alignment horizontal="center" vertical="center" wrapText="1"/>
    </xf>
    <xf numFmtId="0" fontId="3" fillId="2" borderId="36" xfId="0" applyFont="1" applyFill="1" applyBorder="1" applyAlignment="1">
      <alignment horizontal="center"/>
    </xf>
    <xf numFmtId="0" fontId="14" fillId="2" borderId="36" xfId="0" applyFill="1" applyBorder="1" applyAlignment="1">
      <alignment horizontal="center"/>
    </xf>
    <xf numFmtId="0" fontId="24" fillId="2" borderId="60" xfId="0" applyFont="1" applyFill="1" applyBorder="1" applyAlignment="1">
      <alignment horizontal="center" vertical="center" wrapText="1"/>
    </xf>
    <xf numFmtId="49" fontId="18" fillId="3" borderId="0" xfId="0" applyNumberFormat="1" applyFont="1" applyFill="1" applyBorder="1" applyAlignment="1">
      <alignment horizontal="right" vertical="center"/>
    </xf>
    <xf numFmtId="0" fontId="3" fillId="2" borderId="114"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115" xfId="0" applyFont="1" applyFill="1" applyBorder="1" applyAlignment="1">
      <alignment horizontal="center" vertical="center"/>
    </xf>
    <xf numFmtId="0" fontId="11" fillId="3" borderId="0" xfId="0" applyFont="1" applyFill="1" applyBorder="1" applyAlignment="1">
      <alignment horizontal="center" vertical="top" wrapText="1"/>
    </xf>
    <xf numFmtId="0" fontId="3" fillId="2" borderId="38"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16" xfId="0" applyFont="1" applyFill="1" applyBorder="1" applyAlignment="1">
      <alignment horizontal="center" vertical="center" wrapText="1"/>
    </xf>
    <xf numFmtId="0" fontId="3" fillId="2" borderId="117"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118"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118"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119"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13" fillId="2" borderId="113"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3" fillId="2" borderId="120"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13" fillId="2" borderId="116" xfId="0" applyFont="1" applyFill="1" applyBorder="1" applyAlignment="1">
      <alignment horizontal="center" vertical="center" wrapText="1"/>
    </xf>
    <xf numFmtId="0" fontId="3" fillId="2" borderId="113" xfId="0" applyFont="1" applyFill="1" applyBorder="1" applyAlignment="1">
      <alignment horizontal="center" vertical="center" wrapText="1"/>
    </xf>
    <xf numFmtId="0" fontId="3" fillId="3" borderId="61" xfId="0" applyFont="1" applyFill="1" applyBorder="1" applyAlignment="1">
      <alignment horizontal="right" wrapText="1"/>
    </xf>
    <xf numFmtId="0" fontId="3" fillId="2" borderId="46"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121" xfId="0" applyFont="1" applyFill="1" applyBorder="1" applyAlignment="1">
      <alignment horizontal="center" vertical="center" wrapText="1"/>
    </xf>
    <xf numFmtId="0" fontId="3" fillId="2" borderId="71"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3" fillId="2" borderId="122"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123"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124" xfId="0" applyFont="1" applyFill="1" applyBorder="1" applyAlignment="1">
      <alignment horizontal="center" vertical="center" wrapText="1"/>
    </xf>
    <xf numFmtId="0" fontId="13" fillId="2" borderId="57" xfId="0" applyFont="1" applyFill="1" applyBorder="1" applyAlignment="1">
      <alignment horizontal="center" vertical="center" wrapText="1"/>
    </xf>
    <xf numFmtId="0" fontId="13" fillId="2" borderId="60"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12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7" xfId="0" applyFont="1" applyFill="1" applyBorder="1" applyAlignment="1" applyProtection="1">
      <alignment horizontal="center" vertical="center" wrapText="1"/>
      <protection locked="0"/>
    </xf>
    <xf numFmtId="0" fontId="3" fillId="2" borderId="60" xfId="0" applyFont="1" applyFill="1" applyBorder="1" applyAlignment="1" applyProtection="1">
      <alignment horizontal="center" vertical="center" wrapText="1"/>
      <protection locked="0"/>
    </xf>
    <xf numFmtId="0" fontId="3" fillId="2" borderId="57" xfId="0" applyFont="1" applyFill="1" applyBorder="1" applyAlignment="1" applyProtection="1">
      <alignment horizontal="center" vertical="center" wrapText="1"/>
      <protection locked="0"/>
    </xf>
    <xf numFmtId="0" fontId="11" fillId="3" borderId="61" xfId="0" applyFont="1" applyFill="1" applyBorder="1" applyAlignment="1" applyProtection="1">
      <alignment horizontal="center" vertical="center" wrapText="1"/>
      <protection locked="0"/>
    </xf>
    <xf numFmtId="0" fontId="3" fillId="2" borderId="46"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3" fillId="2" borderId="121" xfId="0" applyFont="1" applyFill="1" applyBorder="1" applyAlignment="1" applyProtection="1">
      <alignment horizontal="center" vertical="center" wrapText="1"/>
      <protection locked="0"/>
    </xf>
    <xf numFmtId="0" fontId="3" fillId="2" borderId="71" xfId="0" applyFont="1" applyFill="1" applyBorder="1" applyAlignment="1" applyProtection="1">
      <alignment horizontal="center" vertical="center" wrapText="1"/>
      <protection locked="0"/>
    </xf>
    <xf numFmtId="0" fontId="3" fillId="2" borderId="62" xfId="0" applyFont="1" applyFill="1" applyBorder="1" applyAlignment="1" applyProtection="1">
      <alignment horizontal="center" vertical="center" wrapText="1"/>
      <protection locked="0"/>
    </xf>
    <xf numFmtId="0" fontId="3" fillId="2" borderId="59" xfId="0" applyFont="1" applyFill="1" applyBorder="1" applyAlignment="1" applyProtection="1">
      <alignment horizontal="center" vertical="center" wrapText="1"/>
      <protection locked="0"/>
    </xf>
    <xf numFmtId="0" fontId="3" fillId="2" borderId="36" xfId="0" applyFont="1" applyFill="1" applyBorder="1" applyAlignment="1" applyProtection="1">
      <alignment horizontal="center" vertical="center" wrapText="1"/>
      <protection locked="0"/>
    </xf>
    <xf numFmtId="0" fontId="29" fillId="3" borderId="0" xfId="0" applyFont="1" applyFill="1" applyBorder="1" applyAlignment="1">
      <alignment horizontal="center" vertical="center"/>
    </xf>
    <xf numFmtId="0" fontId="3" fillId="2" borderId="2" xfId="0" applyFont="1" applyFill="1" applyBorder="1" applyAlignment="1">
      <alignment vertical="center"/>
    </xf>
    <xf numFmtId="0" fontId="12" fillId="2" borderId="13" xfId="0" applyFont="1" applyFill="1" applyBorder="1" applyAlignment="1">
      <alignment horizontal="left" vertical="center"/>
    </xf>
    <xf numFmtId="0" fontId="12" fillId="2" borderId="5" xfId="0" applyFont="1" applyFill="1" applyBorder="1" applyAlignment="1">
      <alignment vertical="center"/>
    </xf>
    <xf numFmtId="0" fontId="12" fillId="2" borderId="0" xfId="0" applyFont="1" applyFill="1" applyBorder="1" applyAlignment="1">
      <alignment horizontal="left" vertical="center"/>
    </xf>
    <xf numFmtId="0" fontId="3" fillId="2" borderId="13" xfId="0" applyFont="1" applyFill="1" applyBorder="1" applyAlignment="1">
      <alignment horizontal="left" vertical="center"/>
    </xf>
    <xf numFmtId="0" fontId="3" fillId="2" borderId="5" xfId="0" applyFont="1" applyFill="1" applyBorder="1" applyAlignment="1">
      <alignment vertical="center"/>
    </xf>
    <xf numFmtId="0" fontId="13" fillId="2" borderId="13" xfId="0" applyFont="1" applyFill="1" applyBorder="1" applyAlignment="1">
      <alignment horizontal="left" vertical="center"/>
    </xf>
    <xf numFmtId="0" fontId="7" fillId="3" borderId="0" xfId="0" applyFont="1" applyFill="1" applyBorder="1" applyAlignment="1">
      <alignment horizontal="left" vertical="center" wrapText="1"/>
    </xf>
    <xf numFmtId="0" fontId="3" fillId="2" borderId="14" xfId="0" applyFont="1" applyFill="1" applyBorder="1" applyAlignment="1">
      <alignment horizontal="left" vertical="center"/>
    </xf>
    <xf numFmtId="0" fontId="3" fillId="2" borderId="7" xfId="0" applyFont="1" applyFill="1" applyBorder="1" applyAlignment="1">
      <alignment vertical="center"/>
    </xf>
    <xf numFmtId="0" fontId="3" fillId="3" borderId="18" xfId="23" applyFont="1" applyFill="1" applyBorder="1" applyAlignment="1">
      <alignment horizontal="center" vertical="center" wrapText="1"/>
      <protection/>
    </xf>
    <xf numFmtId="0" fontId="3" fillId="3" borderId="35" xfId="23" applyFont="1" applyFill="1" applyBorder="1" applyAlignment="1">
      <alignment horizontal="center" vertical="center" wrapText="1"/>
      <protection/>
    </xf>
    <xf numFmtId="0" fontId="34" fillId="3" borderId="2" xfId="0" applyFont="1" applyFill="1" applyBorder="1" applyAlignment="1">
      <alignment horizontal="center" vertical="center" wrapText="1"/>
    </xf>
    <xf numFmtId="0" fontId="34" fillId="3" borderId="19"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2" fillId="3" borderId="0" xfId="0" applyFont="1" applyFill="1" applyBorder="1" applyAlignment="1">
      <alignment horizontal="center"/>
    </xf>
    <xf numFmtId="0" fontId="3" fillId="3" borderId="0" xfId="0" applyFont="1" applyFill="1" applyBorder="1" applyAlignment="1">
      <alignment horizontal="right" vertical="center" wrapText="1"/>
    </xf>
    <xf numFmtId="0" fontId="7" fillId="4" borderId="0" xfId="0" applyFont="1" applyFill="1" applyBorder="1" applyAlignment="1">
      <alignment horizontal="left" vertical="center" wrapText="1"/>
    </xf>
    <xf numFmtId="0" fontId="3" fillId="2" borderId="1" xfId="0" applyFont="1" applyFill="1" applyBorder="1" applyAlignment="1">
      <alignment horizontal="center" vertical="center" wrapText="1"/>
    </xf>
    <xf numFmtId="177" fontId="35" fillId="3" borderId="0" xfId="0" applyNumberFormat="1" applyFont="1" applyFill="1" applyBorder="1" applyAlignment="1">
      <alignment horizontal="center" vertical="center" wrapText="1"/>
    </xf>
    <xf numFmtId="177" fontId="35" fillId="3" borderId="0" xfId="0" applyNumberFormat="1" applyFont="1" applyFill="1" applyBorder="1" applyAlignment="1">
      <alignment horizontal="center" vertical="center" wrapText="1"/>
    </xf>
    <xf numFmtId="0" fontId="18" fillId="2" borderId="63" xfId="0" applyFont="1" applyFill="1" applyBorder="1" applyAlignment="1">
      <alignment horizontal="center" vertical="center" wrapText="1"/>
    </xf>
    <xf numFmtId="0" fontId="18" fillId="2" borderId="126" xfId="0" applyFont="1" applyFill="1" applyBorder="1" applyAlignment="1">
      <alignment horizontal="center" vertical="center" wrapText="1"/>
    </xf>
    <xf numFmtId="0" fontId="18" fillId="2" borderId="127" xfId="0" applyFont="1" applyFill="1" applyBorder="1" applyAlignment="1">
      <alignment horizontal="center" vertical="center" wrapText="1"/>
    </xf>
    <xf numFmtId="0" fontId="18" fillId="2" borderId="128" xfId="0" applyFont="1" applyFill="1" applyBorder="1" applyAlignment="1">
      <alignment horizontal="center" vertical="center" wrapText="1"/>
    </xf>
    <xf numFmtId="0" fontId="18" fillId="2" borderId="121" xfId="0" applyFont="1" applyFill="1" applyBorder="1" applyAlignment="1">
      <alignment horizontal="center" vertical="center" wrapText="1"/>
    </xf>
    <xf numFmtId="0" fontId="18" fillId="2" borderId="129" xfId="0" applyFont="1" applyFill="1" applyBorder="1" applyAlignment="1">
      <alignment horizontal="center" vertical="center" wrapText="1"/>
    </xf>
    <xf numFmtId="0" fontId="18" fillId="2" borderId="117"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18" fillId="2" borderId="118" xfId="0" applyFont="1" applyFill="1" applyBorder="1" applyAlignment="1">
      <alignment horizontal="center" vertical="center" wrapText="1"/>
    </xf>
    <xf numFmtId="0" fontId="18" fillId="2" borderId="130"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113" xfId="0" applyFont="1" applyFill="1" applyBorder="1" applyAlignment="1">
      <alignment horizontal="center" vertical="center" wrapText="1"/>
    </xf>
    <xf numFmtId="0" fontId="24" fillId="2" borderId="32" xfId="0" applyFont="1" applyFill="1" applyBorder="1" applyAlignment="1">
      <alignment horizontal="center" vertical="center" wrapText="1"/>
    </xf>
    <xf numFmtId="0" fontId="24" fillId="2" borderId="30" xfId="0" applyFont="1" applyFill="1" applyBorder="1" applyAlignment="1">
      <alignment horizontal="center" vertical="center" wrapText="1"/>
    </xf>
    <xf numFmtId="0" fontId="31" fillId="2" borderId="64" xfId="0" applyFont="1" applyFill="1" applyBorder="1" applyAlignment="1">
      <alignment horizontal="left" wrapText="1"/>
    </xf>
    <xf numFmtId="0" fontId="31" fillId="2" borderId="64" xfId="0" applyFont="1" applyFill="1" applyBorder="1" applyAlignment="1">
      <alignment horizontal="left" vertical="center" wrapText="1"/>
    </xf>
    <xf numFmtId="0" fontId="18" fillId="2" borderId="64"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65" xfId="0" applyFont="1" applyFill="1" applyBorder="1" applyAlignment="1">
      <alignment horizontal="left" vertical="center" wrapText="1"/>
    </xf>
    <xf numFmtId="0" fontId="18" fillId="2" borderId="131" xfId="0" applyFont="1" applyFill="1" applyBorder="1" applyAlignment="1">
      <alignment horizontal="left" vertical="center" wrapText="1"/>
    </xf>
    <xf numFmtId="0" fontId="18" fillId="2" borderId="47" xfId="0" applyFont="1" applyFill="1" applyBorder="1" applyAlignment="1">
      <alignment horizontal="left" vertical="center" wrapText="1"/>
    </xf>
    <xf numFmtId="0" fontId="18" fillId="2" borderId="132" xfId="0" applyFont="1" applyFill="1" applyBorder="1" applyAlignment="1">
      <alignment horizontal="left" vertical="center" wrapText="1"/>
    </xf>
    <xf numFmtId="177" fontId="37" fillId="3" borderId="0" xfId="0" applyNumberFormat="1" applyFont="1" applyFill="1" applyBorder="1" applyAlignment="1">
      <alignment horizontal="center" vertical="center" wrapText="1"/>
    </xf>
    <xf numFmtId="177" fontId="37" fillId="3" borderId="0" xfId="0" applyNumberFormat="1" applyFont="1" applyFill="1" applyBorder="1" applyAlignment="1">
      <alignment horizontal="center" vertical="center" wrapText="1"/>
    </xf>
    <xf numFmtId="177" fontId="3" fillId="2" borderId="70" xfId="0" applyNumberFormat="1" applyFont="1" applyFill="1" applyBorder="1" applyAlignment="1">
      <alignment horizontal="center" vertical="center" wrapText="1"/>
    </xf>
    <xf numFmtId="177" fontId="3" fillId="2" borderId="128" xfId="0" applyNumberFormat="1" applyFont="1" applyFill="1" applyBorder="1" applyAlignment="1">
      <alignment horizontal="center" vertical="center" wrapText="1"/>
    </xf>
    <xf numFmtId="177" fontId="3" fillId="2" borderId="31" xfId="0" applyNumberFormat="1" applyFont="1" applyFill="1" applyBorder="1" applyAlignment="1">
      <alignment horizontal="center" vertical="center" wrapText="1"/>
    </xf>
    <xf numFmtId="177" fontId="3" fillId="2" borderId="133" xfId="0" applyNumberFormat="1" applyFont="1" applyFill="1" applyBorder="1" applyAlignment="1">
      <alignment horizontal="center" vertical="center" wrapText="1"/>
    </xf>
    <xf numFmtId="177" fontId="3" fillId="2" borderId="134" xfId="0" applyNumberFormat="1" applyFont="1" applyFill="1" applyBorder="1" applyAlignment="1">
      <alignment horizontal="center" vertical="center" wrapText="1"/>
    </xf>
    <xf numFmtId="177" fontId="3" fillId="2" borderId="129" xfId="0" applyNumberFormat="1" applyFont="1" applyFill="1" applyBorder="1" applyAlignment="1">
      <alignment horizontal="center" vertical="center" wrapText="1"/>
    </xf>
    <xf numFmtId="0" fontId="3" fillId="2" borderId="135" xfId="0" applyFont="1" applyFill="1" applyBorder="1" applyAlignment="1">
      <alignment horizontal="center" vertical="center" wrapText="1"/>
    </xf>
    <xf numFmtId="0" fontId="31" fillId="2" borderId="136" xfId="0" applyFont="1" applyFill="1" applyBorder="1" applyAlignment="1">
      <alignment horizontal="left" vertical="center" wrapText="1"/>
    </xf>
    <xf numFmtId="0" fontId="31" fillId="2" borderId="137" xfId="0" applyFont="1" applyFill="1" applyBorder="1" applyAlignment="1">
      <alignment horizontal="left" vertical="center" wrapText="1"/>
    </xf>
    <xf numFmtId="0" fontId="18" fillId="2" borderId="138" xfId="0" applyFont="1" applyFill="1" applyBorder="1" applyAlignment="1">
      <alignment horizontal="left" vertical="center" wrapText="1"/>
    </xf>
    <xf numFmtId="0" fontId="35" fillId="3" borderId="0" xfId="0" applyFont="1" applyFill="1" applyBorder="1" applyAlignment="1">
      <alignment horizontal="center" vertical="center" wrapText="1"/>
    </xf>
    <xf numFmtId="0" fontId="35" fillId="3" borderId="0" xfId="0" applyFont="1" applyFill="1" applyBorder="1" applyAlignment="1">
      <alignment horizontal="center" vertical="center" wrapText="1"/>
    </xf>
    <xf numFmtId="0" fontId="18" fillId="2" borderId="139" xfId="0" applyFont="1" applyFill="1" applyBorder="1" applyAlignment="1">
      <alignment horizontal="center" vertical="center" wrapText="1"/>
    </xf>
    <xf numFmtId="0" fontId="18" fillId="2" borderId="133" xfId="0" applyFont="1" applyFill="1" applyBorder="1" applyAlignment="1">
      <alignment horizontal="center" vertical="center" wrapText="1"/>
    </xf>
    <xf numFmtId="0" fontId="18" fillId="2" borderId="140" xfId="0" applyFont="1" applyFill="1" applyBorder="1" applyAlignment="1">
      <alignment horizontal="center" vertical="center" wrapText="1"/>
    </xf>
    <xf numFmtId="0" fontId="18" fillId="2" borderId="109" xfId="0" applyFont="1" applyFill="1" applyBorder="1" applyAlignment="1">
      <alignment horizontal="center" vertical="center" wrapText="1"/>
    </xf>
    <xf numFmtId="0" fontId="18" fillId="2" borderId="141" xfId="0" applyFont="1" applyFill="1" applyBorder="1" applyAlignment="1">
      <alignment horizontal="center" vertical="center" wrapText="1"/>
    </xf>
    <xf numFmtId="0" fontId="38" fillId="2" borderId="64" xfId="0" applyFont="1" applyFill="1" applyBorder="1" applyAlignment="1">
      <alignment horizontal="left" vertical="center" wrapText="1"/>
    </xf>
    <xf numFmtId="0" fontId="38" fillId="2" borderId="64" xfId="0" applyFont="1" applyFill="1" applyBorder="1" applyAlignment="1">
      <alignment horizontal="left" wrapText="1"/>
    </xf>
    <xf numFmtId="0" fontId="30" fillId="2" borderId="64" xfId="0" applyFont="1" applyFill="1" applyBorder="1" applyAlignment="1">
      <alignment horizontal="left" vertical="center" wrapText="1"/>
    </xf>
    <xf numFmtId="0" fontId="30" fillId="2" borderId="131" xfId="0" applyFont="1" applyFill="1" applyBorder="1" applyAlignment="1">
      <alignment horizontal="left" vertical="center" wrapText="1"/>
    </xf>
    <xf numFmtId="0" fontId="30" fillId="2" borderId="142" xfId="0" applyFont="1" applyFill="1" applyBorder="1" applyAlignment="1">
      <alignment horizontal="left" vertical="center" wrapText="1"/>
    </xf>
    <xf numFmtId="0" fontId="30" fillId="2" borderId="143" xfId="0" applyFont="1" applyFill="1" applyBorder="1" applyAlignment="1">
      <alignment horizontal="left" vertical="center" wrapText="1"/>
    </xf>
    <xf numFmtId="0" fontId="11" fillId="3" borderId="0" xfId="0" applyFont="1" applyFill="1" applyAlignment="1">
      <alignment horizontal="center" vertical="center" wrapText="1"/>
    </xf>
    <xf numFmtId="0" fontId="3" fillId="2" borderId="3" xfId="0" applyFont="1" applyFill="1" applyBorder="1" applyAlignment="1">
      <alignment horizontal="center" vertical="center"/>
    </xf>
    <xf numFmtId="0" fontId="3" fillId="2" borderId="19" xfId="0" applyFont="1" applyFill="1" applyBorder="1" applyAlignment="1">
      <alignment horizontal="center" vertical="center"/>
    </xf>
    <xf numFmtId="0" fontId="21" fillId="3" borderId="0"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7" fillId="0" borderId="0" xfId="0" applyFont="1" applyAlignment="1">
      <alignment horizontal="left"/>
    </xf>
    <xf numFmtId="0" fontId="44" fillId="0" borderId="0" xfId="20" applyFont="1" applyFill="1" applyBorder="1" applyAlignment="1">
      <alignment horizontal="center" vertical="center"/>
      <protection/>
    </xf>
    <xf numFmtId="0" fontId="45" fillId="0" borderId="0" xfId="20" applyFont="1" applyFill="1" applyBorder="1" applyAlignment="1">
      <alignment horizontal="left" vertical="center" wrapText="1"/>
      <protection/>
    </xf>
    <xf numFmtId="0" fontId="11" fillId="0" borderId="6" xfId="0" applyFont="1" applyBorder="1" applyAlignment="1">
      <alignment horizontal="center" vertical="center"/>
    </xf>
    <xf numFmtId="49" fontId="3" fillId="2" borderId="9" xfId="0" applyNumberFormat="1" applyFont="1" applyFill="1" applyBorder="1" applyAlignment="1">
      <alignment horizontal="center" vertical="center" wrapText="1"/>
    </xf>
    <xf numFmtId="49" fontId="3" fillId="2" borderId="15" xfId="0" applyNumberFormat="1" applyFont="1" applyFill="1" applyBorder="1" applyAlignment="1">
      <alignment horizontal="center" vertical="center" wrapText="1"/>
    </xf>
    <xf numFmtId="0" fontId="14" fillId="2" borderId="11" xfId="0" applyFont="1" applyFill="1" applyBorder="1" applyAlignment="1">
      <alignment horizontal="center" vertical="center" wrapText="1"/>
    </xf>
    <xf numFmtId="0" fontId="3" fillId="0" borderId="96" xfId="0" applyFont="1" applyBorder="1" applyAlignment="1">
      <alignment horizontal="left" wrapText="1"/>
    </xf>
    <xf numFmtId="0" fontId="3" fillId="0" borderId="0" xfId="0" applyFont="1" applyBorder="1" applyAlignment="1">
      <alignment horizontal="left" wrapText="1"/>
    </xf>
    <xf numFmtId="0" fontId="3" fillId="0" borderId="0" xfId="0" applyFont="1" applyFill="1" applyBorder="1" applyAlignment="1">
      <alignment horizontal="left"/>
    </xf>
    <xf numFmtId="0" fontId="3" fillId="0" borderId="0" xfId="0" applyFont="1" applyFill="1" applyBorder="1" applyAlignment="1">
      <alignment horizontal="left" wrapText="1"/>
    </xf>
    <xf numFmtId="0" fontId="3" fillId="3" borderId="96" xfId="0" applyFont="1" applyFill="1" applyBorder="1" applyAlignment="1">
      <alignment horizontal="left" wrapText="1"/>
    </xf>
    <xf numFmtId="0" fontId="3" fillId="3" borderId="0" xfId="0" applyFont="1" applyFill="1" applyBorder="1" applyAlignment="1">
      <alignment horizontal="left" wrapText="1"/>
    </xf>
    <xf numFmtId="0" fontId="3" fillId="3" borderId="0" xfId="0" applyFont="1" applyFill="1" applyBorder="1" applyAlignment="1">
      <alignment horizontal="left"/>
    </xf>
    <xf numFmtId="0" fontId="11" fillId="3" borderId="6" xfId="0" applyFont="1" applyFill="1" applyBorder="1" applyAlignment="1">
      <alignment horizontal="center" vertical="center"/>
    </xf>
    <xf numFmtId="0" fontId="11" fillId="3" borderId="6" xfId="28" applyFont="1" applyFill="1" applyBorder="1" applyAlignment="1">
      <alignment horizontal="center" vertical="center"/>
      <protection/>
    </xf>
    <xf numFmtId="49" fontId="3" fillId="3" borderId="96" xfId="0" applyNumberFormat="1" applyFont="1" applyFill="1" applyBorder="1" applyAlignment="1">
      <alignment vertical="center"/>
    </xf>
    <xf numFmtId="0" fontId="3" fillId="3" borderId="87" xfId="0" applyFont="1" applyFill="1" applyBorder="1" applyAlignment="1">
      <alignment horizontal="left" vertical="center" wrapText="1"/>
    </xf>
    <xf numFmtId="0" fontId="3" fillId="3" borderId="0" xfId="26" applyFont="1" applyFill="1" applyAlignment="1">
      <alignment horizontal="left"/>
      <protection/>
    </xf>
    <xf numFmtId="0" fontId="11" fillId="3" borderId="0" xfId="26" applyFont="1" applyFill="1" applyAlignment="1">
      <alignment horizontal="center"/>
      <protection/>
    </xf>
    <xf numFmtId="0" fontId="14" fillId="3" borderId="0" xfId="0" applyFill="1" applyAlignment="1">
      <alignment horizontal="center"/>
    </xf>
    <xf numFmtId="0" fontId="3" fillId="3" borderId="0" xfId="26" applyFont="1" applyFill="1" applyBorder="1" applyAlignment="1">
      <alignment horizontal="right"/>
      <protection/>
    </xf>
    <xf numFmtId="0" fontId="3" fillId="2" borderId="23" xfId="26" applyFont="1" applyFill="1" applyBorder="1" applyAlignment="1">
      <alignment horizontal="center" vertical="center"/>
      <protection/>
    </xf>
    <xf numFmtId="0" fontId="3" fillId="2" borderId="90" xfId="26" applyFont="1" applyFill="1" applyBorder="1" applyAlignment="1">
      <alignment horizontal="center" vertical="center"/>
      <protection/>
    </xf>
    <xf numFmtId="0" fontId="3" fillId="2" borderId="9" xfId="26" applyFont="1" applyFill="1" applyBorder="1" applyAlignment="1">
      <alignment horizontal="center" vertical="center"/>
      <protection/>
    </xf>
    <xf numFmtId="0" fontId="3" fillId="2" borderId="15" xfId="26" applyFont="1" applyFill="1" applyBorder="1" applyAlignment="1">
      <alignment horizontal="center" vertical="center"/>
      <protection/>
    </xf>
    <xf numFmtId="0" fontId="3" fillId="2" borderId="10" xfId="26" applyFont="1" applyFill="1" applyBorder="1" applyAlignment="1">
      <alignment horizontal="center" vertical="center"/>
      <protection/>
    </xf>
    <xf numFmtId="0" fontId="3" fillId="2" borderId="11" xfId="26" applyFont="1" applyFill="1" applyBorder="1" applyAlignment="1">
      <alignment horizontal="center" vertical="center"/>
      <protection/>
    </xf>
    <xf numFmtId="0" fontId="3" fillId="2" borderId="10" xfId="26" applyFont="1" applyFill="1" applyBorder="1" applyAlignment="1">
      <alignment horizontal="center" vertical="center" wrapText="1"/>
      <protection/>
    </xf>
    <xf numFmtId="0" fontId="3" fillId="2" borderId="11" xfId="26" applyFont="1" applyFill="1" applyBorder="1" applyAlignment="1">
      <alignment horizontal="center" vertical="center" wrapText="1"/>
      <protection/>
    </xf>
    <xf numFmtId="0" fontId="11" fillId="3" borderId="0" xfId="26" applyFont="1" applyFill="1" applyBorder="1" applyAlignment="1">
      <alignment horizontal="center" vertical="center"/>
      <protection/>
    </xf>
    <xf numFmtId="0" fontId="3" fillId="2" borderId="130" xfId="26" applyFont="1" applyFill="1" applyBorder="1" applyAlignment="1">
      <alignment horizontal="center" vertical="center" wrapText="1"/>
      <protection/>
    </xf>
    <xf numFmtId="0" fontId="3" fillId="2" borderId="31" xfId="26" applyFont="1" applyFill="1" applyBorder="1" applyAlignment="1">
      <alignment horizontal="center" vertical="center" wrapText="1"/>
      <protection/>
    </xf>
    <xf numFmtId="0" fontId="3" fillId="2" borderId="113" xfId="26" applyFont="1" applyFill="1" applyBorder="1" applyAlignment="1">
      <alignment horizontal="center" vertical="center" wrapText="1"/>
      <protection/>
    </xf>
    <xf numFmtId="0" fontId="18" fillId="2" borderId="121" xfId="26" applyFont="1" applyFill="1" applyBorder="1" applyAlignment="1">
      <alignment horizontal="center" vertical="center" wrapText="1"/>
      <protection/>
    </xf>
    <xf numFmtId="0" fontId="18" fillId="2" borderId="126" xfId="26" applyFont="1" applyFill="1" applyBorder="1" applyAlignment="1">
      <alignment horizontal="center" vertical="center" wrapText="1"/>
      <protection/>
    </xf>
    <xf numFmtId="0" fontId="18" fillId="2" borderId="37" xfId="26" applyFont="1" applyFill="1" applyBorder="1" applyAlignment="1">
      <alignment horizontal="center" vertical="center" wrapText="1"/>
      <protection/>
    </xf>
    <xf numFmtId="0" fontId="3" fillId="2" borderId="144" xfId="0" applyFont="1" applyFill="1" applyBorder="1" applyAlignment="1">
      <alignment horizontal="center" vertical="center" wrapText="1"/>
    </xf>
    <xf numFmtId="0" fontId="18" fillId="2" borderId="71" xfId="26" applyFont="1" applyFill="1" applyBorder="1" applyAlignment="1">
      <alignment horizontal="center" vertical="center" wrapText="1"/>
      <protection/>
    </xf>
    <xf numFmtId="0" fontId="18" fillId="2" borderId="60" xfId="26" applyFont="1" applyFill="1" applyBorder="1" applyAlignment="1">
      <alignment horizontal="center" vertical="center" wrapText="1"/>
      <protection/>
    </xf>
    <xf numFmtId="0" fontId="24" fillId="2" borderId="48" xfId="26" applyFont="1" applyFill="1" applyBorder="1" applyAlignment="1">
      <alignment horizontal="center" vertical="center" wrapText="1"/>
      <protection/>
    </xf>
    <xf numFmtId="0" fontId="18" fillId="2" borderId="119" xfId="26" applyFont="1" applyFill="1" applyBorder="1" applyAlignment="1">
      <alignment horizontal="center" vertical="center" wrapText="1"/>
      <protection/>
    </xf>
    <xf numFmtId="0" fontId="27" fillId="3" borderId="0" xfId="22" applyFont="1" applyFill="1" applyAlignment="1">
      <alignment horizontal="center" vertical="center"/>
      <protection/>
    </xf>
    <xf numFmtId="0" fontId="11" fillId="3" borderId="61" xfId="22" applyFont="1" applyFill="1" applyBorder="1" applyAlignment="1">
      <alignment horizontal="center" vertical="center"/>
      <protection/>
    </xf>
    <xf numFmtId="0" fontId="7" fillId="3" borderId="0" xfId="0" applyFont="1" applyFill="1" applyAlignment="1">
      <alignment horizontal="left" vertical="center"/>
    </xf>
    <xf numFmtId="0" fontId="11" fillId="3" borderId="6" xfId="30" applyNumberFormat="1" applyFont="1" applyFill="1" applyBorder="1" applyAlignment="1" applyProtection="1">
      <alignment horizontal="center" vertical="center"/>
      <protection/>
    </xf>
    <xf numFmtId="0" fontId="7" fillId="3" borderId="87" xfId="0" applyFont="1" applyFill="1" applyBorder="1" applyAlignment="1">
      <alignment horizontal="left" vertical="center" wrapText="1"/>
    </xf>
    <xf numFmtId="0" fontId="7" fillId="3" borderId="0" xfId="0" applyFont="1" applyFill="1" applyBorder="1" applyAlignment="1">
      <alignment horizontal="left"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13" fillId="2" borderId="16" xfId="0" applyFont="1" applyFill="1" applyBorder="1" applyAlignment="1">
      <alignment horizontal="center" vertical="center" wrapText="1"/>
    </xf>
    <xf numFmtId="0" fontId="3" fillId="2" borderId="9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4" fillId="3" borderId="90" xfId="0" applyFill="1" applyBorder="1" applyAlignment="1">
      <alignment horizontal="center"/>
    </xf>
    <xf numFmtId="0" fontId="3" fillId="2" borderId="8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4" fillId="2" borderId="25" xfId="0" applyFill="1" applyBorder="1" applyAlignment="1">
      <alignment/>
    </xf>
    <xf numFmtId="0" fontId="14" fillId="2" borderId="35" xfId="0" applyFill="1" applyBorder="1" applyAlignment="1">
      <alignment/>
    </xf>
    <xf numFmtId="0" fontId="11" fillId="3" borderId="6"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3" fillId="2" borderId="115"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6" xfId="0" applyFont="1" applyFill="1" applyBorder="1" applyAlignment="1">
      <alignment horizontal="center" vertical="center" wrapText="1"/>
    </xf>
    <xf numFmtId="187" fontId="18" fillId="3" borderId="31" xfId="0" applyNumberFormat="1" applyFont="1" applyFill="1" applyBorder="1" applyAlignment="1">
      <alignment horizontal="right" vertical="center"/>
    </xf>
    <xf numFmtId="187" fontId="18" fillId="3" borderId="32" xfId="0" applyNumberFormat="1" applyFont="1" applyFill="1" applyBorder="1" applyAlignment="1">
      <alignment horizontal="right" vertical="center" wrapText="1"/>
    </xf>
    <xf numFmtId="187" fontId="18" fillId="3" borderId="32" xfId="0" applyNumberFormat="1" applyFont="1" applyFill="1" applyBorder="1" applyAlignment="1">
      <alignment horizontal="right" vertical="center"/>
    </xf>
    <xf numFmtId="177" fontId="18" fillId="3" borderId="32" xfId="0" applyNumberFormat="1" applyFont="1" applyFill="1" applyBorder="1" applyAlignment="1">
      <alignment horizontal="right" vertical="center"/>
    </xf>
    <xf numFmtId="177" fontId="18" fillId="3" borderId="34" xfId="0" applyNumberFormat="1" applyFont="1" applyFill="1" applyBorder="1" applyAlignment="1">
      <alignment horizontal="right" vertical="center"/>
    </xf>
  </cellXfs>
  <cellStyles count="21">
    <cellStyle name="Normal" xfId="0"/>
    <cellStyle name="Percent" xfId="15"/>
    <cellStyle name="常规 2" xfId="16"/>
    <cellStyle name="常规 39" xfId="17"/>
    <cellStyle name="常规_1、录入数据" xfId="18"/>
    <cellStyle name="常规_2000收支月报" xfId="19"/>
    <cellStyle name="常规_2004-2011年GDP" xfId="20"/>
    <cellStyle name="常规_2008年工业资料改版" xfId="21"/>
    <cellStyle name="常规_2010年第6期" xfId="22"/>
    <cellStyle name="常规_Sheet1" xfId="23"/>
    <cellStyle name="常规_Sheet1_1" xfId="24"/>
    <cellStyle name="常规_Sheet1_Sheet1" xfId="25"/>
    <cellStyle name="常规_工业能源汇总表乔欣" xfId="26"/>
    <cellStyle name="常规_规模以上工业企业万元产值能耗及水耗" xfId="27"/>
    <cellStyle name="常规_规模以上全部产业全部行业全部品种汇总" xfId="28"/>
    <cellStyle name="常规_十一五整理资料" xfId="29"/>
    <cellStyle name="常规_园林中心" xfId="30"/>
    <cellStyle name="Currency" xfId="31"/>
    <cellStyle name="Currency [0]" xfId="32"/>
    <cellStyle name="Comma" xfId="33"/>
    <cellStyle name="Comma [0]" xfId="3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styles" Target="styles.xml" /><Relationship Id="rId94" Type="http://schemas.openxmlformats.org/officeDocument/2006/relationships/sharedStrings" Target="sharedStrings.xml" /><Relationship Id="rId9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0.xml.rels><?xml version="1.0" encoding="utf-8" standalone="yes"?><Relationships xmlns="http://schemas.openxmlformats.org/package/2006/relationships"><Relationship Id="rId1" Type="http://schemas.openxmlformats.org/officeDocument/2006/relationships/comments" Target="../comments60.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99"/>
  <sheetViews>
    <sheetView workbookViewId="0" topLeftCell="A1">
      <selection activeCell="A15" sqref="A15"/>
    </sheetView>
  </sheetViews>
  <sheetFormatPr defaultColWidth="9.00390625" defaultRowHeight="14.25"/>
  <cols>
    <col min="1" max="1" width="88.25390625" style="1118" customWidth="1"/>
    <col min="2" max="16384" width="9.00390625" style="324" customWidth="1"/>
  </cols>
  <sheetData>
    <row r="1" ht="43.5" customHeight="1">
      <c r="A1" s="1116" t="s">
        <v>653</v>
      </c>
    </row>
    <row r="2" ht="18.75" customHeight="1">
      <c r="A2" s="1117" t="s">
        <v>648</v>
      </c>
    </row>
    <row r="3" ht="18.75" customHeight="1">
      <c r="A3" s="1117" t="s">
        <v>963</v>
      </c>
    </row>
    <row r="4" ht="18.75" customHeight="1">
      <c r="A4" s="1117" t="s">
        <v>965</v>
      </c>
    </row>
    <row r="5" ht="18.75" customHeight="1">
      <c r="A5" s="1117" t="s">
        <v>967</v>
      </c>
    </row>
    <row r="6" ht="18.75" customHeight="1">
      <c r="A6" s="1117" t="s">
        <v>968</v>
      </c>
    </row>
    <row r="7" ht="18.75" customHeight="1">
      <c r="A7" s="1117" t="s">
        <v>969</v>
      </c>
    </row>
    <row r="8" ht="18.75" customHeight="1">
      <c r="A8" s="1117" t="s">
        <v>970</v>
      </c>
    </row>
    <row r="9" ht="18.75" customHeight="1">
      <c r="A9" s="1117" t="s">
        <v>649</v>
      </c>
    </row>
    <row r="10" ht="43.5" customHeight="1">
      <c r="A10" s="1116" t="s">
        <v>654</v>
      </c>
    </row>
    <row r="11" ht="18.75" customHeight="1">
      <c r="A11" s="1117" t="s">
        <v>972</v>
      </c>
    </row>
    <row r="12" ht="18.75" customHeight="1">
      <c r="A12" s="1117" t="s">
        <v>1022</v>
      </c>
    </row>
    <row r="13" ht="18.75" customHeight="1">
      <c r="A13" s="1117" t="s">
        <v>1903</v>
      </c>
    </row>
    <row r="14" ht="18.75" customHeight="1">
      <c r="A14" s="1117" t="s">
        <v>1923</v>
      </c>
    </row>
    <row r="15" ht="18.75" customHeight="1">
      <c r="A15" s="1117" t="s">
        <v>650</v>
      </c>
    </row>
    <row r="16" ht="18.75" customHeight="1">
      <c r="A16" s="1117" t="s">
        <v>1967</v>
      </c>
    </row>
    <row r="17" ht="18.75" customHeight="1">
      <c r="A17" s="1117" t="s">
        <v>1987</v>
      </c>
    </row>
    <row r="18" ht="18.75" customHeight="1">
      <c r="A18" s="1117" t="s">
        <v>2011</v>
      </c>
    </row>
    <row r="19" ht="18.75" customHeight="1">
      <c r="A19" s="1117" t="s">
        <v>2032</v>
      </c>
    </row>
    <row r="20" ht="18.75" customHeight="1">
      <c r="A20" s="1117" t="s">
        <v>2039</v>
      </c>
    </row>
    <row r="21" ht="18.75" customHeight="1">
      <c r="A21" s="1117" t="s">
        <v>2055</v>
      </c>
    </row>
    <row r="22" ht="18.75" customHeight="1">
      <c r="A22" s="1117" t="s">
        <v>2561</v>
      </c>
    </row>
    <row r="23" ht="18.75" customHeight="1">
      <c r="A23" s="1117" t="s">
        <v>211</v>
      </c>
    </row>
    <row r="24" ht="18.75" customHeight="1">
      <c r="A24" s="1117" t="s">
        <v>226</v>
      </c>
    </row>
    <row r="25" ht="18.75" customHeight="1">
      <c r="A25" s="1117" t="s">
        <v>235</v>
      </c>
    </row>
    <row r="26" ht="18.75" customHeight="1">
      <c r="A26" s="1117" t="s">
        <v>240</v>
      </c>
    </row>
    <row r="27" ht="18.75" customHeight="1">
      <c r="A27" s="1117" t="s">
        <v>271</v>
      </c>
    </row>
    <row r="28" ht="18.75" customHeight="1">
      <c r="A28" s="1117" t="s">
        <v>277</v>
      </c>
    </row>
    <row r="29" ht="18.75" customHeight="1">
      <c r="A29" s="1117" t="s">
        <v>281</v>
      </c>
    </row>
    <row r="30" ht="18.75" customHeight="1">
      <c r="A30" s="1117" t="s">
        <v>290</v>
      </c>
    </row>
    <row r="31" ht="43.5" customHeight="1">
      <c r="A31" s="1116" t="s">
        <v>655</v>
      </c>
    </row>
    <row r="32" ht="18.75" customHeight="1">
      <c r="A32" s="1117" t="s">
        <v>312</v>
      </c>
    </row>
    <row r="33" ht="18.75" customHeight="1">
      <c r="A33" s="1117" t="s">
        <v>327</v>
      </c>
    </row>
    <row r="34" ht="18.75" customHeight="1">
      <c r="A34" s="1117" t="s">
        <v>335</v>
      </c>
    </row>
    <row r="35" ht="18.75" customHeight="1">
      <c r="A35" s="1117" t="s">
        <v>405</v>
      </c>
    </row>
    <row r="36" ht="18.75" customHeight="1">
      <c r="A36" s="1117" t="s">
        <v>447</v>
      </c>
    </row>
    <row r="37" ht="18.75" customHeight="1">
      <c r="A37" s="1117" t="s">
        <v>482</v>
      </c>
    </row>
    <row r="38" ht="18.75" customHeight="1">
      <c r="A38" s="1117" t="s">
        <v>516</v>
      </c>
    </row>
    <row r="39" ht="18.75" customHeight="1">
      <c r="A39" s="1117" t="s">
        <v>560</v>
      </c>
    </row>
    <row r="40" ht="18.75" customHeight="1">
      <c r="A40" s="1117" t="s">
        <v>576</v>
      </c>
    </row>
    <row r="41" ht="18.75" customHeight="1">
      <c r="A41" s="1117" t="s">
        <v>589</v>
      </c>
    </row>
    <row r="42" ht="18.75" customHeight="1">
      <c r="A42" s="1117" t="s">
        <v>597</v>
      </c>
    </row>
    <row r="43" ht="18.75" customHeight="1">
      <c r="A43" s="1117" t="s">
        <v>602</v>
      </c>
    </row>
    <row r="44" ht="43.5" customHeight="1">
      <c r="A44" s="1116" t="s">
        <v>656</v>
      </c>
    </row>
    <row r="45" ht="18.75" customHeight="1">
      <c r="A45" s="1117" t="s">
        <v>609</v>
      </c>
    </row>
    <row r="46" ht="18.75" customHeight="1">
      <c r="A46" s="1117" t="s">
        <v>628</v>
      </c>
    </row>
    <row r="47" ht="18.75" customHeight="1">
      <c r="A47" s="1117" t="s">
        <v>644</v>
      </c>
    </row>
    <row r="48" ht="18.75" customHeight="1">
      <c r="A48" s="1117" t="s">
        <v>2569</v>
      </c>
    </row>
    <row r="49" ht="18.75" customHeight="1">
      <c r="A49" s="1117" t="s">
        <v>2589</v>
      </c>
    </row>
    <row r="50" ht="18.75" customHeight="1">
      <c r="A50" s="1117" t="s">
        <v>2611</v>
      </c>
    </row>
    <row r="51" ht="43.5" customHeight="1">
      <c r="A51" s="1116" t="s">
        <v>657</v>
      </c>
    </row>
    <row r="52" ht="18.75" customHeight="1">
      <c r="A52" s="1117" t="s">
        <v>2648</v>
      </c>
    </row>
    <row r="53" ht="18.75" customHeight="1">
      <c r="A53" s="1117" t="s">
        <v>2663</v>
      </c>
    </row>
    <row r="54" ht="18.75" customHeight="1">
      <c r="A54" s="1117" t="s">
        <v>2679</v>
      </c>
    </row>
    <row r="55" ht="18.75" customHeight="1">
      <c r="A55" s="1117" t="s">
        <v>15</v>
      </c>
    </row>
    <row r="56" ht="18.75" customHeight="1">
      <c r="A56" s="1117" t="s">
        <v>88</v>
      </c>
    </row>
    <row r="57" ht="18.75" customHeight="1">
      <c r="A57" s="1117" t="s">
        <v>159</v>
      </c>
    </row>
    <row r="58" ht="18.75" customHeight="1">
      <c r="A58" s="1117" t="s">
        <v>651</v>
      </c>
    </row>
    <row r="59" ht="18.75" customHeight="1">
      <c r="A59" s="1117" t="s">
        <v>2129</v>
      </c>
    </row>
    <row r="60" ht="18.75" customHeight="1">
      <c r="A60" s="1117" t="s">
        <v>2180</v>
      </c>
    </row>
    <row r="61" ht="18.75" customHeight="1">
      <c r="A61" s="1117" t="s">
        <v>2253</v>
      </c>
    </row>
    <row r="62" ht="18.75" customHeight="1">
      <c r="A62" s="1117" t="s">
        <v>2263</v>
      </c>
    </row>
    <row r="63" ht="18.75" customHeight="1">
      <c r="A63" s="1117" t="s">
        <v>2331</v>
      </c>
    </row>
    <row r="64" ht="43.5" customHeight="1">
      <c r="A64" s="1116" t="s">
        <v>658</v>
      </c>
    </row>
    <row r="65" ht="18.75" customHeight="1">
      <c r="A65" s="1117" t="s">
        <v>2334</v>
      </c>
    </row>
    <row r="66" ht="18.75" customHeight="1">
      <c r="A66" s="1117" t="s">
        <v>2355</v>
      </c>
    </row>
    <row r="67" ht="18.75" customHeight="1">
      <c r="A67" s="1117" t="s">
        <v>2363</v>
      </c>
    </row>
    <row r="68" ht="18.75" customHeight="1">
      <c r="A68" s="1117" t="s">
        <v>2373</v>
      </c>
    </row>
    <row r="69" ht="18.75" customHeight="1">
      <c r="A69" s="1117" t="s">
        <v>2402</v>
      </c>
    </row>
    <row r="70" ht="18.75" customHeight="1">
      <c r="A70" s="1117" t="s">
        <v>2500</v>
      </c>
    </row>
    <row r="71" ht="18.75" customHeight="1">
      <c r="A71" s="1117" t="s">
        <v>683</v>
      </c>
    </row>
    <row r="72" ht="18.75" customHeight="1">
      <c r="A72" s="1117" t="s">
        <v>1184</v>
      </c>
    </row>
    <row r="73" ht="18.75" customHeight="1">
      <c r="A73" s="1117" t="s">
        <v>1199</v>
      </c>
    </row>
    <row r="74" ht="18.75" customHeight="1">
      <c r="A74" s="1117" t="s">
        <v>1207</v>
      </c>
    </row>
    <row r="75" ht="18.75" customHeight="1">
      <c r="A75" s="1117" t="s">
        <v>1229</v>
      </c>
    </row>
    <row r="76" ht="18.75" customHeight="1">
      <c r="A76" s="1117" t="s">
        <v>1253</v>
      </c>
    </row>
    <row r="77" ht="18.75" customHeight="1">
      <c r="A77" s="1117" t="s">
        <v>1280</v>
      </c>
    </row>
    <row r="78" ht="18.75" customHeight="1">
      <c r="A78" s="1117" t="s">
        <v>1305</v>
      </c>
    </row>
    <row r="79" ht="18.75" customHeight="1">
      <c r="A79" s="1117" t="s">
        <v>1316</v>
      </c>
    </row>
    <row r="80" ht="18.75" customHeight="1">
      <c r="A80" s="1117" t="s">
        <v>1321</v>
      </c>
    </row>
    <row r="81" ht="18.75" customHeight="1">
      <c r="A81" s="1117" t="s">
        <v>652</v>
      </c>
    </row>
    <row r="82" ht="43.5" customHeight="1">
      <c r="A82" s="1116" t="s">
        <v>659</v>
      </c>
    </row>
    <row r="83" ht="18.75" customHeight="1">
      <c r="A83" s="1117" t="s">
        <v>1377</v>
      </c>
    </row>
    <row r="84" ht="18.75" customHeight="1">
      <c r="A84" s="1117" t="s">
        <v>1401</v>
      </c>
    </row>
    <row r="85" ht="18.75" customHeight="1">
      <c r="A85" s="1117" t="s">
        <v>1420</v>
      </c>
    </row>
    <row r="86" ht="18.75" customHeight="1">
      <c r="A86" s="1117" t="s">
        <v>1446</v>
      </c>
    </row>
    <row r="87" ht="43.5" customHeight="1">
      <c r="A87" s="1116" t="s">
        <v>660</v>
      </c>
    </row>
    <row r="88" ht="18.75" customHeight="1">
      <c r="A88" s="1117" t="s">
        <v>1469</v>
      </c>
    </row>
    <row r="89" ht="18.75" customHeight="1">
      <c r="A89" s="1117" t="s">
        <v>1495</v>
      </c>
    </row>
    <row r="90" ht="18.75" customHeight="1">
      <c r="A90" s="1117" t="s">
        <v>1511</v>
      </c>
    </row>
    <row r="91" ht="18.75" customHeight="1">
      <c r="A91" s="1117" t="s">
        <v>1528</v>
      </c>
    </row>
    <row r="92" ht="18.75" customHeight="1">
      <c r="A92" s="1117" t="s">
        <v>1577</v>
      </c>
    </row>
    <row r="93" ht="18.75" customHeight="1">
      <c r="A93" s="1117" t="s">
        <v>1619</v>
      </c>
    </row>
    <row r="94" ht="18.75" customHeight="1">
      <c r="A94" s="1117" t="s">
        <v>1643</v>
      </c>
    </row>
    <row r="95" ht="18.75" customHeight="1">
      <c r="A95" s="1117" t="s">
        <v>1657</v>
      </c>
    </row>
    <row r="96" ht="18.75" customHeight="1">
      <c r="A96" s="1117" t="s">
        <v>1672</v>
      </c>
    </row>
    <row r="97" ht="18.75" customHeight="1">
      <c r="A97" s="1117" t="s">
        <v>1685</v>
      </c>
    </row>
    <row r="98" ht="18.75" customHeight="1">
      <c r="A98" s="1117" t="s">
        <v>1705</v>
      </c>
    </row>
    <row r="99" ht="18.75" customHeight="1">
      <c r="A99" s="1117" t="s">
        <v>1722</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Q18"/>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A1" sqref="A1:Q1"/>
    </sheetView>
  </sheetViews>
  <sheetFormatPr defaultColWidth="9.00390625" defaultRowHeight="34.5" customHeight="1"/>
  <cols>
    <col min="1" max="1" width="13.25390625" style="114" customWidth="1"/>
    <col min="2" max="2" width="7.00390625" style="114" customWidth="1"/>
    <col min="3" max="3" width="7.625" style="114" customWidth="1"/>
    <col min="4" max="5" width="8.625" style="114" customWidth="1"/>
    <col min="6" max="6" width="8.75390625" style="114" customWidth="1"/>
    <col min="7" max="7" width="9.375" style="114" customWidth="1"/>
    <col min="8" max="9" width="8.125" style="114" customWidth="1"/>
    <col min="10" max="11" width="11.50390625" style="47" customWidth="1"/>
    <col min="12" max="12" width="8.625" style="114" customWidth="1"/>
    <col min="13" max="13" width="13.50390625" style="114" customWidth="1"/>
    <col min="14" max="14" width="9.875" style="114" customWidth="1"/>
    <col min="15" max="15" width="8.50390625" style="114" customWidth="1"/>
    <col min="16" max="16" width="12.00390625" style="114" customWidth="1"/>
    <col min="17" max="17" width="10.75390625" style="114" customWidth="1"/>
    <col min="18" max="18" width="12.125" style="47" customWidth="1"/>
    <col min="19" max="19" width="8.875" style="114" customWidth="1"/>
    <col min="20" max="20" width="7.00390625" style="114" customWidth="1"/>
    <col min="21" max="21" width="8.875" style="47" customWidth="1"/>
    <col min="22" max="22" width="10.25390625" style="182" customWidth="1"/>
    <col min="23" max="23" width="10.375" style="183" customWidth="1"/>
    <col min="24" max="24" width="10.50390625" style="183" customWidth="1"/>
    <col min="25" max="25" width="9.625" style="183" customWidth="1"/>
    <col min="26" max="26" width="10.25390625" style="183" customWidth="1"/>
    <col min="27" max="27" width="8.50390625" style="183" customWidth="1"/>
    <col min="28" max="28" width="14.125" style="47" customWidth="1"/>
    <col min="29" max="29" width="9.125" style="114" customWidth="1"/>
    <col min="30" max="30" width="13.875" style="114" customWidth="1"/>
    <col min="31" max="31" width="11.25390625" style="114" customWidth="1"/>
    <col min="32" max="32" width="10.375" style="114" customWidth="1"/>
    <col min="33" max="33" width="11.00390625" style="114" customWidth="1"/>
    <col min="34" max="34" width="10.875" style="47" customWidth="1"/>
    <col min="35" max="35" width="10.375" style="114" customWidth="1"/>
    <col min="36" max="36" width="12.50390625" style="114" customWidth="1"/>
    <col min="37" max="37" width="10.00390625" style="114" customWidth="1"/>
    <col min="38" max="38" width="9.125" style="114" customWidth="1"/>
    <col min="39" max="39" width="10.75390625" style="114" customWidth="1"/>
    <col min="40" max="40" width="8.50390625" style="114" customWidth="1"/>
    <col min="41" max="41" width="10.50390625" style="114" customWidth="1"/>
    <col min="42" max="42" width="8.875" style="114" customWidth="1"/>
    <col min="43" max="43" width="9.00390625" style="47" customWidth="1"/>
    <col min="44" max="16384" width="9.00390625" style="114" customWidth="1"/>
  </cols>
  <sheetData>
    <row r="1" spans="1:43" ht="48.75" customHeight="1" thickBot="1">
      <c r="A1" s="1230" t="s">
        <v>973</v>
      </c>
      <c r="B1" s="1230"/>
      <c r="C1" s="1230"/>
      <c r="D1" s="1230"/>
      <c r="E1" s="1230"/>
      <c r="F1" s="1230"/>
      <c r="G1" s="1230"/>
      <c r="H1" s="1230"/>
      <c r="I1" s="1230"/>
      <c r="J1" s="1230"/>
      <c r="K1" s="1230"/>
      <c r="L1" s="1230"/>
      <c r="M1" s="1230"/>
      <c r="N1" s="1230"/>
      <c r="O1" s="1230"/>
      <c r="P1" s="1230"/>
      <c r="Q1" s="1230"/>
      <c r="R1" s="1223"/>
      <c r="S1" s="1223"/>
      <c r="T1" s="1223"/>
      <c r="U1" s="1223"/>
      <c r="V1" s="1223"/>
      <c r="W1" s="1223"/>
      <c r="X1" s="1223"/>
      <c r="Y1" s="1223"/>
      <c r="Z1" s="1223"/>
      <c r="AA1" s="1223"/>
      <c r="AB1" s="1223"/>
      <c r="AC1" s="1223"/>
      <c r="AD1" s="1223"/>
      <c r="AE1" s="1223"/>
      <c r="AF1" s="1223"/>
      <c r="AG1" s="1223"/>
      <c r="AQ1" s="114"/>
    </row>
    <row r="2" spans="1:33" s="171" customFormat="1" ht="15" customHeight="1">
      <c r="A2" s="1224" t="s">
        <v>974</v>
      </c>
      <c r="B2" s="1226" t="s">
        <v>975</v>
      </c>
      <c r="C2" s="1226" t="s">
        <v>976</v>
      </c>
      <c r="D2" s="1226" t="s">
        <v>977</v>
      </c>
      <c r="E2" s="1249" t="s">
        <v>978</v>
      </c>
      <c r="F2" s="160" t="s">
        <v>979</v>
      </c>
      <c r="G2" s="1221" t="s">
        <v>980</v>
      </c>
      <c r="H2" s="161"/>
      <c r="I2" s="161"/>
      <c r="J2" s="161"/>
      <c r="K2" s="161"/>
      <c r="L2" s="161"/>
      <c r="M2" s="1226" t="s">
        <v>981</v>
      </c>
      <c r="N2" s="1249" t="s">
        <v>982</v>
      </c>
      <c r="O2" s="159"/>
      <c r="P2" s="1226" t="s">
        <v>983</v>
      </c>
      <c r="Q2" s="1249" t="s">
        <v>984</v>
      </c>
      <c r="R2" s="1226" t="s">
        <v>985</v>
      </c>
      <c r="S2" s="1226" t="s">
        <v>986</v>
      </c>
      <c r="T2" s="1249" t="s">
        <v>987</v>
      </c>
      <c r="U2" s="1249" t="s">
        <v>988</v>
      </c>
      <c r="V2" s="1213" t="s">
        <v>989</v>
      </c>
      <c r="W2" s="1213" t="s">
        <v>990</v>
      </c>
      <c r="X2" s="1249" t="s">
        <v>991</v>
      </c>
      <c r="Y2" s="162"/>
      <c r="Z2" s="1249" t="s">
        <v>992</v>
      </c>
      <c r="AA2" s="162"/>
      <c r="AB2" s="1213" t="s">
        <v>993</v>
      </c>
      <c r="AC2" s="1215" t="s">
        <v>994</v>
      </c>
      <c r="AD2" s="1213" t="s">
        <v>995</v>
      </c>
      <c r="AE2" s="1213" t="s">
        <v>996</v>
      </c>
      <c r="AF2" s="1213" t="s">
        <v>997</v>
      </c>
      <c r="AG2" s="1215" t="s">
        <v>998</v>
      </c>
    </row>
    <row r="3" spans="1:33" s="171" customFormat="1" ht="39" customHeight="1">
      <c r="A3" s="1225"/>
      <c r="B3" s="1220"/>
      <c r="C3" s="1220"/>
      <c r="D3" s="1220"/>
      <c r="E3" s="1220"/>
      <c r="F3" s="164" t="s">
        <v>999</v>
      </c>
      <c r="G3" s="1222"/>
      <c r="H3" s="166" t="s">
        <v>1020</v>
      </c>
      <c r="I3" s="166" t="s">
        <v>1021</v>
      </c>
      <c r="J3" s="167" t="s">
        <v>1000</v>
      </c>
      <c r="K3" s="168" t="s">
        <v>1001</v>
      </c>
      <c r="L3" s="166" t="s">
        <v>1002</v>
      </c>
      <c r="M3" s="1220"/>
      <c r="N3" s="1220"/>
      <c r="O3" s="169" t="s">
        <v>1003</v>
      </c>
      <c r="P3" s="1220"/>
      <c r="Q3" s="1250"/>
      <c r="R3" s="1220"/>
      <c r="S3" s="1220"/>
      <c r="T3" s="1220"/>
      <c r="U3" s="1250"/>
      <c r="V3" s="1214"/>
      <c r="W3" s="1214"/>
      <c r="X3" s="1220"/>
      <c r="Y3" s="169" t="s">
        <v>1004</v>
      </c>
      <c r="Z3" s="1220"/>
      <c r="AA3" s="169" t="s">
        <v>1004</v>
      </c>
      <c r="AB3" s="1214"/>
      <c r="AC3" s="1216"/>
      <c r="AD3" s="1214"/>
      <c r="AE3" s="1214"/>
      <c r="AF3" s="1214"/>
      <c r="AG3" s="1216"/>
    </row>
    <row r="4" spans="1:43" ht="18.75" customHeight="1">
      <c r="A4" s="170" t="s">
        <v>1005</v>
      </c>
      <c r="B4" s="172">
        <v>284</v>
      </c>
      <c r="C4" s="172">
        <v>101158</v>
      </c>
      <c r="D4" s="172">
        <v>250109</v>
      </c>
      <c r="E4" s="172">
        <v>209910</v>
      </c>
      <c r="F4" s="172">
        <v>153155</v>
      </c>
      <c r="G4" s="172">
        <v>131623</v>
      </c>
      <c r="H4" s="172">
        <v>39388</v>
      </c>
      <c r="I4" s="172">
        <v>22535</v>
      </c>
      <c r="J4" s="172">
        <v>11664</v>
      </c>
      <c r="K4" s="172">
        <v>15191</v>
      </c>
      <c r="L4" s="172">
        <v>9242</v>
      </c>
      <c r="M4" s="36">
        <v>10039.4</v>
      </c>
      <c r="N4" s="172">
        <v>11784.4</v>
      </c>
      <c r="O4" s="172">
        <v>10055.1</v>
      </c>
      <c r="P4" s="172">
        <v>141596</v>
      </c>
      <c r="Q4" s="36">
        <v>6720.1</v>
      </c>
      <c r="R4" s="36">
        <v>41948.6</v>
      </c>
      <c r="S4" s="172">
        <v>29</v>
      </c>
      <c r="T4" s="172">
        <v>416</v>
      </c>
      <c r="U4" s="172">
        <v>499</v>
      </c>
      <c r="V4" s="36">
        <v>191308.0534350015</v>
      </c>
      <c r="W4" s="36">
        <v>49.80417619082198</v>
      </c>
      <c r="X4" s="172">
        <v>3003</v>
      </c>
      <c r="Y4" s="172">
        <v>706</v>
      </c>
      <c r="Z4" s="172">
        <v>54870</v>
      </c>
      <c r="AA4" s="172">
        <v>32432</v>
      </c>
      <c r="AB4" s="172">
        <v>3095870.2</v>
      </c>
      <c r="AC4" s="172">
        <v>255869</v>
      </c>
      <c r="AD4" s="172">
        <v>134182</v>
      </c>
      <c r="AE4" s="172">
        <v>179356.4</v>
      </c>
      <c r="AF4" s="36">
        <v>135241.2</v>
      </c>
      <c r="AG4" s="50">
        <v>119134.2</v>
      </c>
      <c r="AQ4" s="114"/>
    </row>
    <row r="5" spans="1:43" ht="18.75" customHeight="1">
      <c r="A5" s="84" t="s">
        <v>1006</v>
      </c>
      <c r="B5" s="38">
        <v>30</v>
      </c>
      <c r="C5" s="173">
        <v>17938</v>
      </c>
      <c r="D5" s="173">
        <v>57398</v>
      </c>
      <c r="E5" s="173">
        <v>31696</v>
      </c>
      <c r="F5" s="173">
        <v>19568</v>
      </c>
      <c r="G5" s="173">
        <v>30033</v>
      </c>
      <c r="H5" s="173">
        <v>2726</v>
      </c>
      <c r="I5" s="173">
        <v>4181</v>
      </c>
      <c r="J5" s="173">
        <v>3014</v>
      </c>
      <c r="K5" s="173">
        <v>8729</v>
      </c>
      <c r="L5" s="173">
        <v>3058</v>
      </c>
      <c r="M5" s="174">
        <v>881.9</v>
      </c>
      <c r="N5" s="173">
        <v>763.9</v>
      </c>
      <c r="O5" s="173">
        <v>576.3</v>
      </c>
      <c r="P5" s="173">
        <v>5485</v>
      </c>
      <c r="Q5" s="174">
        <v>595.3</v>
      </c>
      <c r="R5" s="173">
        <v>5334</v>
      </c>
      <c r="S5" s="173">
        <v>1</v>
      </c>
      <c r="T5" s="173">
        <v>50</v>
      </c>
      <c r="U5" s="173">
        <v>5</v>
      </c>
      <c r="V5" s="173">
        <v>8255.9</v>
      </c>
      <c r="W5" s="40">
        <v>63.34015673639458</v>
      </c>
      <c r="X5" s="173">
        <v>1881</v>
      </c>
      <c r="Y5" s="173">
        <v>205</v>
      </c>
      <c r="Z5" s="173">
        <v>13638</v>
      </c>
      <c r="AA5" s="173">
        <v>6067</v>
      </c>
      <c r="AB5" s="173">
        <v>965140</v>
      </c>
      <c r="AC5" s="173">
        <v>64924</v>
      </c>
      <c r="AD5" s="173">
        <v>39786</v>
      </c>
      <c r="AE5" s="173">
        <v>45410</v>
      </c>
      <c r="AF5" s="175">
        <v>12709</v>
      </c>
      <c r="AG5" s="176">
        <v>11325</v>
      </c>
      <c r="AQ5" s="114"/>
    </row>
    <row r="6" spans="1:43" ht="18.75" customHeight="1">
      <c r="A6" s="84" t="s">
        <v>1007</v>
      </c>
      <c r="B6" s="38">
        <v>21</v>
      </c>
      <c r="C6" s="173">
        <v>9392</v>
      </c>
      <c r="D6" s="173">
        <v>20856</v>
      </c>
      <c r="E6" s="173">
        <v>13788</v>
      </c>
      <c r="F6" s="173">
        <v>9561</v>
      </c>
      <c r="G6" s="173">
        <v>12405</v>
      </c>
      <c r="H6" s="173">
        <v>1370</v>
      </c>
      <c r="I6" s="173">
        <v>3319</v>
      </c>
      <c r="J6" s="173">
        <v>1499</v>
      </c>
      <c r="K6" s="173">
        <v>543</v>
      </c>
      <c r="L6" s="173">
        <v>1050</v>
      </c>
      <c r="M6" s="174">
        <v>335.6</v>
      </c>
      <c r="N6" s="173">
        <v>270.3</v>
      </c>
      <c r="O6" s="173">
        <v>235.5</v>
      </c>
      <c r="P6" s="173">
        <v>4770</v>
      </c>
      <c r="Q6" s="174">
        <v>150.1</v>
      </c>
      <c r="R6" s="173">
        <v>2544</v>
      </c>
      <c r="S6" s="173">
        <v>1</v>
      </c>
      <c r="T6" s="173">
        <v>4</v>
      </c>
      <c r="U6" s="173">
        <v>29</v>
      </c>
      <c r="V6" s="173">
        <v>6631.1</v>
      </c>
      <c r="W6" s="40">
        <v>31.86650781921551</v>
      </c>
      <c r="X6" s="173">
        <v>15</v>
      </c>
      <c r="Y6" s="173">
        <v>11</v>
      </c>
      <c r="Z6" s="173">
        <v>1653</v>
      </c>
      <c r="AA6" s="173">
        <v>1598</v>
      </c>
      <c r="AB6" s="173">
        <v>221330</v>
      </c>
      <c r="AC6" s="173">
        <v>38523</v>
      </c>
      <c r="AD6" s="173">
        <v>1951</v>
      </c>
      <c r="AE6" s="173">
        <v>7709</v>
      </c>
      <c r="AF6" s="175">
        <v>8029</v>
      </c>
      <c r="AG6" s="176">
        <v>8007</v>
      </c>
      <c r="AQ6" s="114"/>
    </row>
    <row r="7" spans="1:43" ht="18.75" customHeight="1">
      <c r="A7" s="84" t="s">
        <v>1008</v>
      </c>
      <c r="B7" s="38">
        <v>18</v>
      </c>
      <c r="C7" s="173">
        <v>10062</v>
      </c>
      <c r="D7" s="173">
        <v>25798</v>
      </c>
      <c r="E7" s="173">
        <v>18343</v>
      </c>
      <c r="F7" s="173">
        <v>12310</v>
      </c>
      <c r="G7" s="173">
        <v>12981</v>
      </c>
      <c r="H7" s="173">
        <v>1378</v>
      </c>
      <c r="I7" s="173">
        <v>4481</v>
      </c>
      <c r="J7" s="173">
        <v>1218</v>
      </c>
      <c r="K7" s="173">
        <v>1188</v>
      </c>
      <c r="L7" s="173">
        <v>564</v>
      </c>
      <c r="M7" s="174">
        <v>724.6</v>
      </c>
      <c r="N7" s="173">
        <v>713.1</v>
      </c>
      <c r="O7" s="173">
        <v>545.5</v>
      </c>
      <c r="P7" s="173">
        <v>29949</v>
      </c>
      <c r="Q7" s="174">
        <v>641</v>
      </c>
      <c r="R7" s="173">
        <v>14340.5</v>
      </c>
      <c r="S7" s="173">
        <v>5</v>
      </c>
      <c r="T7" s="173">
        <v>55</v>
      </c>
      <c r="U7" s="173">
        <v>32</v>
      </c>
      <c r="V7" s="173">
        <v>8317</v>
      </c>
      <c r="W7" s="40">
        <v>36.978477816520375</v>
      </c>
      <c r="X7" s="173">
        <v>454</v>
      </c>
      <c r="Y7" s="173">
        <v>133</v>
      </c>
      <c r="Z7" s="173">
        <v>8554</v>
      </c>
      <c r="AA7" s="173">
        <v>4594</v>
      </c>
      <c r="AB7" s="173">
        <v>344119.2</v>
      </c>
      <c r="AC7" s="173">
        <v>35244</v>
      </c>
      <c r="AD7" s="173">
        <v>25890</v>
      </c>
      <c r="AE7" s="173">
        <v>27132.4</v>
      </c>
      <c r="AF7" s="175">
        <v>35948</v>
      </c>
      <c r="AG7" s="176">
        <v>13388</v>
      </c>
      <c r="AQ7" s="114"/>
    </row>
    <row r="8" spans="1:43" ht="18.75" customHeight="1">
      <c r="A8" s="84" t="s">
        <v>1009</v>
      </c>
      <c r="B8" s="38">
        <v>16</v>
      </c>
      <c r="C8" s="173">
        <v>9621</v>
      </c>
      <c r="D8" s="173">
        <v>22811</v>
      </c>
      <c r="E8" s="173">
        <v>17779</v>
      </c>
      <c r="F8" s="173">
        <v>12486</v>
      </c>
      <c r="G8" s="173">
        <v>10653</v>
      </c>
      <c r="H8" s="173">
        <v>2819</v>
      </c>
      <c r="I8" s="173">
        <v>3680</v>
      </c>
      <c r="J8" s="173">
        <v>1078</v>
      </c>
      <c r="K8" s="173">
        <v>551</v>
      </c>
      <c r="L8" s="173">
        <v>195</v>
      </c>
      <c r="M8" s="174">
        <v>1773.3</v>
      </c>
      <c r="N8" s="173">
        <v>2189.3</v>
      </c>
      <c r="O8" s="173">
        <v>1938.8</v>
      </c>
      <c r="P8" s="173">
        <v>23288</v>
      </c>
      <c r="Q8" s="174">
        <v>1671.9</v>
      </c>
      <c r="R8" s="173">
        <v>2326.6</v>
      </c>
      <c r="S8" s="173">
        <v>1</v>
      </c>
      <c r="T8" s="173">
        <v>30</v>
      </c>
      <c r="U8" s="173">
        <v>55</v>
      </c>
      <c r="V8" s="173">
        <v>20030.9</v>
      </c>
      <c r="W8" s="40">
        <v>67.71338282353763</v>
      </c>
      <c r="X8" s="173">
        <v>289</v>
      </c>
      <c r="Y8" s="173">
        <v>119</v>
      </c>
      <c r="Z8" s="173">
        <v>8701</v>
      </c>
      <c r="AA8" s="173">
        <v>4724</v>
      </c>
      <c r="AB8" s="173">
        <v>280227</v>
      </c>
      <c r="AC8" s="173">
        <v>14753</v>
      </c>
      <c r="AD8" s="173">
        <v>8933</v>
      </c>
      <c r="AE8" s="173">
        <v>17475</v>
      </c>
      <c r="AF8" s="175">
        <v>5572</v>
      </c>
      <c r="AG8" s="176">
        <v>7655.3</v>
      </c>
      <c r="AQ8" s="114"/>
    </row>
    <row r="9" spans="1:43" ht="18.75" customHeight="1">
      <c r="A9" s="84" t="s">
        <v>1010</v>
      </c>
      <c r="B9" s="38">
        <v>15</v>
      </c>
      <c r="C9" s="173">
        <v>7105</v>
      </c>
      <c r="D9" s="173">
        <v>19868</v>
      </c>
      <c r="E9" s="173">
        <v>18021</v>
      </c>
      <c r="F9" s="173">
        <v>9351</v>
      </c>
      <c r="G9" s="173">
        <v>9930</v>
      </c>
      <c r="H9" s="173">
        <v>2703</v>
      </c>
      <c r="I9" s="173">
        <v>3091</v>
      </c>
      <c r="J9" s="173">
        <v>808</v>
      </c>
      <c r="K9" s="173">
        <v>791</v>
      </c>
      <c r="L9" s="173">
        <v>421</v>
      </c>
      <c r="M9" s="174">
        <v>1121.7</v>
      </c>
      <c r="N9" s="173">
        <v>1390.5</v>
      </c>
      <c r="O9" s="173">
        <v>1191</v>
      </c>
      <c r="P9" s="173">
        <v>12839</v>
      </c>
      <c r="Q9" s="174">
        <v>917.7</v>
      </c>
      <c r="R9" s="173">
        <v>5424.7</v>
      </c>
      <c r="S9" s="173">
        <v>6</v>
      </c>
      <c r="T9" s="173">
        <v>27</v>
      </c>
      <c r="U9" s="173">
        <v>18</v>
      </c>
      <c r="V9" s="173">
        <v>17144.1</v>
      </c>
      <c r="W9" s="40">
        <v>80.65340262830945</v>
      </c>
      <c r="X9" s="173">
        <v>81</v>
      </c>
      <c r="Y9" s="173">
        <v>61</v>
      </c>
      <c r="Z9" s="173">
        <v>4684</v>
      </c>
      <c r="AA9" s="173">
        <v>3857</v>
      </c>
      <c r="AB9" s="173">
        <v>278410</v>
      </c>
      <c r="AC9" s="173">
        <v>18470</v>
      </c>
      <c r="AD9" s="173">
        <v>15161</v>
      </c>
      <c r="AE9" s="173">
        <v>13724</v>
      </c>
      <c r="AF9" s="175">
        <v>13796.2</v>
      </c>
      <c r="AG9" s="176">
        <v>12452.5</v>
      </c>
      <c r="AQ9" s="114"/>
    </row>
    <row r="10" spans="1:43" ht="18.75" customHeight="1">
      <c r="A10" s="84" t="s">
        <v>1011</v>
      </c>
      <c r="B10" s="38">
        <v>24</v>
      </c>
      <c r="C10" s="173">
        <v>7890</v>
      </c>
      <c r="D10" s="173">
        <v>18289</v>
      </c>
      <c r="E10" s="173">
        <v>20350</v>
      </c>
      <c r="F10" s="173">
        <v>15057</v>
      </c>
      <c r="G10" s="173">
        <v>9236</v>
      </c>
      <c r="H10" s="173">
        <v>2922</v>
      </c>
      <c r="I10" s="173">
        <v>1316</v>
      </c>
      <c r="J10" s="173">
        <v>966</v>
      </c>
      <c r="K10" s="173">
        <v>606</v>
      </c>
      <c r="L10" s="173">
        <v>570</v>
      </c>
      <c r="M10" s="174">
        <v>1046.7</v>
      </c>
      <c r="N10" s="173">
        <v>1335</v>
      </c>
      <c r="O10" s="173">
        <v>1213.3</v>
      </c>
      <c r="P10" s="173">
        <v>11049</v>
      </c>
      <c r="Q10" s="174">
        <v>1046.7</v>
      </c>
      <c r="R10" s="173">
        <v>1942.9</v>
      </c>
      <c r="S10" s="173">
        <v>1</v>
      </c>
      <c r="T10" s="173">
        <v>7</v>
      </c>
      <c r="U10" s="173">
        <v>49</v>
      </c>
      <c r="V10" s="173">
        <v>17814.2</v>
      </c>
      <c r="W10" s="40">
        <v>31.325571734908102</v>
      </c>
      <c r="X10" s="173">
        <v>77</v>
      </c>
      <c r="Y10" s="173">
        <v>53</v>
      </c>
      <c r="Z10" s="173">
        <v>3429</v>
      </c>
      <c r="AA10" s="173">
        <v>1781</v>
      </c>
      <c r="AB10" s="173">
        <v>122031</v>
      </c>
      <c r="AC10" s="173">
        <v>6242</v>
      </c>
      <c r="AD10" s="173">
        <v>4902</v>
      </c>
      <c r="AE10" s="173">
        <v>10375</v>
      </c>
      <c r="AF10" s="175">
        <v>10281</v>
      </c>
      <c r="AG10" s="176">
        <v>8581.4</v>
      </c>
      <c r="AQ10" s="114"/>
    </row>
    <row r="11" spans="1:43" ht="18.75" customHeight="1">
      <c r="A11" s="84" t="s">
        <v>1012</v>
      </c>
      <c r="B11" s="38">
        <v>10</v>
      </c>
      <c r="C11" s="173">
        <v>6230</v>
      </c>
      <c r="D11" s="173">
        <v>12310</v>
      </c>
      <c r="E11" s="173">
        <v>11237</v>
      </c>
      <c r="F11" s="173">
        <v>7791</v>
      </c>
      <c r="G11" s="173">
        <v>6425</v>
      </c>
      <c r="H11" s="173">
        <v>2069</v>
      </c>
      <c r="I11" s="173">
        <v>937</v>
      </c>
      <c r="J11" s="173">
        <v>641</v>
      </c>
      <c r="K11" s="173">
        <v>535</v>
      </c>
      <c r="L11" s="173">
        <v>1179</v>
      </c>
      <c r="M11" s="174">
        <v>332.9</v>
      </c>
      <c r="N11" s="173">
        <v>532.6</v>
      </c>
      <c r="O11" s="173">
        <v>433.8</v>
      </c>
      <c r="P11" s="173">
        <v>7260</v>
      </c>
      <c r="Q11" s="174">
        <v>57.3</v>
      </c>
      <c r="R11" s="173">
        <v>4382.6</v>
      </c>
      <c r="S11" s="173">
        <v>1</v>
      </c>
      <c r="T11" s="173">
        <v>15</v>
      </c>
      <c r="U11" s="173">
        <v>32</v>
      </c>
      <c r="V11" s="173">
        <v>13603.7</v>
      </c>
      <c r="W11" s="40">
        <v>43.85939119504253</v>
      </c>
      <c r="X11" s="173">
        <v>65</v>
      </c>
      <c r="Y11" s="173">
        <v>20</v>
      </c>
      <c r="Z11" s="173">
        <v>3175</v>
      </c>
      <c r="AA11" s="173">
        <v>982</v>
      </c>
      <c r="AB11" s="173">
        <v>98097</v>
      </c>
      <c r="AC11" s="173">
        <v>17069</v>
      </c>
      <c r="AD11" s="173">
        <v>4855</v>
      </c>
      <c r="AE11" s="173">
        <v>11105</v>
      </c>
      <c r="AF11" s="175">
        <v>6445.7</v>
      </c>
      <c r="AG11" s="176">
        <v>5369.1</v>
      </c>
      <c r="AQ11" s="114"/>
    </row>
    <row r="12" spans="1:43" ht="18.75" customHeight="1">
      <c r="A12" s="84" t="s">
        <v>1013</v>
      </c>
      <c r="B12" s="38">
        <v>22</v>
      </c>
      <c r="C12" s="173">
        <v>5090</v>
      </c>
      <c r="D12" s="173">
        <v>9910</v>
      </c>
      <c r="E12" s="173">
        <v>9441</v>
      </c>
      <c r="F12" s="173">
        <v>7921</v>
      </c>
      <c r="G12" s="173">
        <v>4951</v>
      </c>
      <c r="H12" s="173">
        <v>3005</v>
      </c>
      <c r="I12" s="173">
        <v>15</v>
      </c>
      <c r="J12" s="173">
        <v>454</v>
      </c>
      <c r="K12" s="173">
        <v>285</v>
      </c>
      <c r="L12" s="173">
        <v>146</v>
      </c>
      <c r="M12" s="174">
        <v>628</v>
      </c>
      <c r="N12" s="173">
        <v>734.7</v>
      </c>
      <c r="O12" s="173">
        <v>631.1</v>
      </c>
      <c r="P12" s="173">
        <v>5995</v>
      </c>
      <c r="Q12" s="174">
        <v>297</v>
      </c>
      <c r="R12" s="173">
        <v>1489</v>
      </c>
      <c r="S12" s="173">
        <v>2</v>
      </c>
      <c r="T12" s="173">
        <v>12</v>
      </c>
      <c r="U12" s="173">
        <v>22</v>
      </c>
      <c r="V12" s="173">
        <v>8631</v>
      </c>
      <c r="W12" s="40">
        <v>69.23299733518712</v>
      </c>
      <c r="X12" s="173">
        <v>13</v>
      </c>
      <c r="Y12" s="173">
        <v>10</v>
      </c>
      <c r="Z12" s="173">
        <v>1320</v>
      </c>
      <c r="AA12" s="173">
        <v>1299</v>
      </c>
      <c r="AB12" s="173">
        <v>225404</v>
      </c>
      <c r="AC12" s="173">
        <v>36280</v>
      </c>
      <c r="AD12" s="173">
        <v>12725</v>
      </c>
      <c r="AE12" s="173">
        <v>11091</v>
      </c>
      <c r="AF12" s="175">
        <v>7624</v>
      </c>
      <c r="AG12" s="176">
        <v>7682</v>
      </c>
      <c r="AQ12" s="114"/>
    </row>
    <row r="13" spans="1:43" ht="18.75" customHeight="1">
      <c r="A13" s="84" t="s">
        <v>1014</v>
      </c>
      <c r="B13" s="38">
        <v>21</v>
      </c>
      <c r="C13" s="173">
        <v>6842</v>
      </c>
      <c r="D13" s="173">
        <v>15148</v>
      </c>
      <c r="E13" s="173">
        <v>16188</v>
      </c>
      <c r="F13" s="173">
        <v>13850</v>
      </c>
      <c r="G13" s="173">
        <v>7787</v>
      </c>
      <c r="H13" s="173">
        <v>4426</v>
      </c>
      <c r="I13" s="173">
        <v>643</v>
      </c>
      <c r="J13" s="173">
        <v>278</v>
      </c>
      <c r="K13" s="173">
        <v>587</v>
      </c>
      <c r="L13" s="173">
        <v>490</v>
      </c>
      <c r="M13" s="174">
        <v>116</v>
      </c>
      <c r="N13" s="173">
        <v>557</v>
      </c>
      <c r="O13" s="173">
        <v>467.9</v>
      </c>
      <c r="P13" s="173">
        <v>8990</v>
      </c>
      <c r="Q13" s="174">
        <v>22.7</v>
      </c>
      <c r="R13" s="173">
        <v>879.6</v>
      </c>
      <c r="S13" s="173">
        <v>1</v>
      </c>
      <c r="T13" s="173">
        <v>12</v>
      </c>
      <c r="U13" s="173">
        <v>58</v>
      </c>
      <c r="V13" s="173">
        <v>12959.4</v>
      </c>
      <c r="W13" s="40">
        <v>36.47236754788031</v>
      </c>
      <c r="X13" s="173">
        <v>19</v>
      </c>
      <c r="Y13" s="173">
        <v>14</v>
      </c>
      <c r="Z13" s="173">
        <v>648</v>
      </c>
      <c r="AA13" s="173">
        <v>501</v>
      </c>
      <c r="AB13" s="173">
        <v>34171</v>
      </c>
      <c r="AC13" s="173">
        <v>-140</v>
      </c>
      <c r="AD13" s="173">
        <v>852</v>
      </c>
      <c r="AE13" s="173">
        <v>1655</v>
      </c>
      <c r="AF13" s="175">
        <v>5478.8</v>
      </c>
      <c r="AG13" s="176">
        <v>6835.9</v>
      </c>
      <c r="AQ13" s="114"/>
    </row>
    <row r="14" spans="1:43" ht="18.75" customHeight="1">
      <c r="A14" s="84" t="s">
        <v>1015</v>
      </c>
      <c r="B14" s="38">
        <v>18</v>
      </c>
      <c r="C14" s="173">
        <v>6341</v>
      </c>
      <c r="D14" s="173">
        <v>16196</v>
      </c>
      <c r="E14" s="173">
        <v>17712</v>
      </c>
      <c r="F14" s="173">
        <v>14914</v>
      </c>
      <c r="G14" s="173">
        <v>8792</v>
      </c>
      <c r="H14" s="173">
        <v>5361</v>
      </c>
      <c r="I14" s="173">
        <v>297</v>
      </c>
      <c r="J14" s="173">
        <v>267</v>
      </c>
      <c r="K14" s="173">
        <v>584</v>
      </c>
      <c r="L14" s="173">
        <v>691</v>
      </c>
      <c r="M14" s="174">
        <v>118.5</v>
      </c>
      <c r="N14" s="173">
        <v>612</v>
      </c>
      <c r="O14" s="173">
        <v>514.4</v>
      </c>
      <c r="P14" s="173">
        <v>6061</v>
      </c>
      <c r="Q14" s="174">
        <v>118.5</v>
      </c>
      <c r="R14" s="173">
        <v>1499</v>
      </c>
      <c r="S14" s="173">
        <v>1</v>
      </c>
      <c r="T14" s="173">
        <v>53</v>
      </c>
      <c r="U14" s="173">
        <v>47</v>
      </c>
      <c r="V14" s="173">
        <v>15047.2</v>
      </c>
      <c r="W14" s="40">
        <v>35.444468073794454</v>
      </c>
      <c r="X14" s="173">
        <v>6</v>
      </c>
      <c r="Y14" s="173">
        <v>6</v>
      </c>
      <c r="Z14" s="173">
        <v>242</v>
      </c>
      <c r="AA14" s="173">
        <v>242</v>
      </c>
      <c r="AB14" s="173">
        <v>13124</v>
      </c>
      <c r="AC14" s="173">
        <v>2535</v>
      </c>
      <c r="AD14" s="173">
        <v>1710</v>
      </c>
      <c r="AE14" s="173">
        <v>392</v>
      </c>
      <c r="AF14" s="175">
        <v>5952.6</v>
      </c>
      <c r="AG14" s="176">
        <v>6868.1</v>
      </c>
      <c r="AQ14" s="114"/>
    </row>
    <row r="15" spans="1:43" ht="18.75" customHeight="1">
      <c r="A15" s="84" t="s">
        <v>1016</v>
      </c>
      <c r="B15" s="38">
        <v>25</v>
      </c>
      <c r="C15" s="173">
        <v>4107</v>
      </c>
      <c r="D15" s="173">
        <v>7823</v>
      </c>
      <c r="E15" s="173">
        <v>7752</v>
      </c>
      <c r="F15" s="173">
        <v>6649</v>
      </c>
      <c r="G15" s="173">
        <v>3859</v>
      </c>
      <c r="H15" s="173">
        <v>1999</v>
      </c>
      <c r="I15" s="173">
        <v>290</v>
      </c>
      <c r="J15" s="173">
        <v>373</v>
      </c>
      <c r="K15" s="173">
        <v>124</v>
      </c>
      <c r="L15" s="173">
        <v>376</v>
      </c>
      <c r="M15" s="174">
        <v>492.4</v>
      </c>
      <c r="N15" s="173">
        <v>430</v>
      </c>
      <c r="O15" s="173">
        <v>373</v>
      </c>
      <c r="P15" s="173">
        <v>4600</v>
      </c>
      <c r="Q15" s="174">
        <v>164.3</v>
      </c>
      <c r="R15" s="173">
        <v>798.6</v>
      </c>
      <c r="S15" s="173">
        <v>1</v>
      </c>
      <c r="T15" s="173">
        <v>13</v>
      </c>
      <c r="U15" s="173">
        <v>52</v>
      </c>
      <c r="V15" s="173">
        <v>4771.1</v>
      </c>
      <c r="W15" s="40">
        <v>46.35409025172392</v>
      </c>
      <c r="X15" s="173">
        <v>18</v>
      </c>
      <c r="Y15" s="173">
        <v>15</v>
      </c>
      <c r="Z15" s="173">
        <v>1581</v>
      </c>
      <c r="AA15" s="173">
        <v>1559</v>
      </c>
      <c r="AB15" s="173">
        <v>68577</v>
      </c>
      <c r="AC15" s="173">
        <v>2154</v>
      </c>
      <c r="AD15" s="173">
        <v>2560</v>
      </c>
      <c r="AE15" s="173">
        <v>5103</v>
      </c>
      <c r="AF15" s="175">
        <v>3570</v>
      </c>
      <c r="AG15" s="176">
        <v>6412.9</v>
      </c>
      <c r="AQ15" s="114"/>
    </row>
    <row r="16" spans="1:43" ht="18.75" customHeight="1">
      <c r="A16" s="84" t="s">
        <v>1017</v>
      </c>
      <c r="B16" s="38">
        <v>25</v>
      </c>
      <c r="C16" s="173">
        <v>4503</v>
      </c>
      <c r="D16" s="173">
        <v>9547</v>
      </c>
      <c r="E16" s="173">
        <v>10473</v>
      </c>
      <c r="F16" s="173">
        <v>9136</v>
      </c>
      <c r="G16" s="173">
        <v>5716</v>
      </c>
      <c r="H16" s="173">
        <v>3370</v>
      </c>
      <c r="I16" s="173">
        <v>264</v>
      </c>
      <c r="J16" s="173">
        <v>382</v>
      </c>
      <c r="K16" s="173">
        <v>280</v>
      </c>
      <c r="L16" s="173">
        <v>220</v>
      </c>
      <c r="M16" s="174">
        <v>912</v>
      </c>
      <c r="N16" s="173">
        <v>772.7</v>
      </c>
      <c r="O16" s="173">
        <v>625.3</v>
      </c>
      <c r="P16" s="173">
        <v>6541</v>
      </c>
      <c r="Q16" s="174">
        <v>385.5</v>
      </c>
      <c r="R16" s="173">
        <v>372</v>
      </c>
      <c r="S16" s="173">
        <v>5</v>
      </c>
      <c r="T16" s="173">
        <v>25</v>
      </c>
      <c r="U16" s="173">
        <v>31</v>
      </c>
      <c r="V16" s="173">
        <v>12899.7</v>
      </c>
      <c r="W16" s="40">
        <v>79.675496329372</v>
      </c>
      <c r="X16" s="173">
        <v>30</v>
      </c>
      <c r="Y16" s="173">
        <v>26</v>
      </c>
      <c r="Z16" s="173">
        <v>2370</v>
      </c>
      <c r="AA16" s="173">
        <v>1730</v>
      </c>
      <c r="AB16" s="173">
        <v>154377</v>
      </c>
      <c r="AC16" s="173">
        <v>9966</v>
      </c>
      <c r="AD16" s="173">
        <v>5315</v>
      </c>
      <c r="AE16" s="173">
        <v>8714</v>
      </c>
      <c r="AF16" s="175">
        <v>7446.9</v>
      </c>
      <c r="AG16" s="176">
        <v>9506</v>
      </c>
      <c r="AQ16" s="114"/>
    </row>
    <row r="17" spans="1:43" ht="18.75" customHeight="1">
      <c r="A17" s="84" t="s">
        <v>1018</v>
      </c>
      <c r="B17" s="38">
        <v>24</v>
      </c>
      <c r="C17" s="173">
        <v>3215</v>
      </c>
      <c r="D17" s="173">
        <v>8138</v>
      </c>
      <c r="E17" s="173">
        <v>10127</v>
      </c>
      <c r="F17" s="173">
        <v>8560</v>
      </c>
      <c r="G17" s="173">
        <v>5173</v>
      </c>
      <c r="H17" s="173">
        <v>2860</v>
      </c>
      <c r="I17" s="173">
        <v>11</v>
      </c>
      <c r="J17" s="173">
        <v>476</v>
      </c>
      <c r="K17" s="173">
        <v>307</v>
      </c>
      <c r="L17" s="173">
        <v>179</v>
      </c>
      <c r="M17" s="174">
        <v>754.4</v>
      </c>
      <c r="N17" s="173">
        <v>961.7</v>
      </c>
      <c r="O17" s="173">
        <v>831.5</v>
      </c>
      <c r="P17" s="173">
        <v>7466</v>
      </c>
      <c r="Q17" s="174">
        <v>387.1</v>
      </c>
      <c r="R17" s="173">
        <v>222.8</v>
      </c>
      <c r="S17" s="173">
        <v>1</v>
      </c>
      <c r="T17" s="173">
        <v>3</v>
      </c>
      <c r="U17" s="173">
        <v>20</v>
      </c>
      <c r="V17" s="173">
        <v>7089.4</v>
      </c>
      <c r="W17" s="40">
        <v>51.91412531384885</v>
      </c>
      <c r="X17" s="173">
        <v>28</v>
      </c>
      <c r="Y17" s="173">
        <v>16</v>
      </c>
      <c r="Z17" s="173">
        <v>3062</v>
      </c>
      <c r="AA17" s="173">
        <v>2149</v>
      </c>
      <c r="AB17" s="173">
        <v>218923</v>
      </c>
      <c r="AC17" s="173">
        <v>6980</v>
      </c>
      <c r="AD17" s="173">
        <v>7263</v>
      </c>
      <c r="AE17" s="173">
        <v>13822</v>
      </c>
      <c r="AF17" s="175">
        <v>7661</v>
      </c>
      <c r="AG17" s="176">
        <v>7748</v>
      </c>
      <c r="AQ17" s="114"/>
    </row>
    <row r="18" spans="1:43" ht="18.75" customHeight="1" thickBot="1">
      <c r="A18" s="85" t="s">
        <v>1019</v>
      </c>
      <c r="B18" s="177">
        <v>15</v>
      </c>
      <c r="C18" s="178">
        <v>2822</v>
      </c>
      <c r="D18" s="178">
        <v>6017</v>
      </c>
      <c r="E18" s="178">
        <v>7003</v>
      </c>
      <c r="F18" s="178">
        <v>6001</v>
      </c>
      <c r="G18" s="178">
        <v>3682</v>
      </c>
      <c r="H18" s="178">
        <v>2380</v>
      </c>
      <c r="I18" s="178">
        <v>10</v>
      </c>
      <c r="J18" s="178">
        <v>210</v>
      </c>
      <c r="K18" s="178">
        <v>81</v>
      </c>
      <c r="L18" s="178">
        <v>103</v>
      </c>
      <c r="M18" s="179">
        <v>801.4</v>
      </c>
      <c r="N18" s="178">
        <v>609.7</v>
      </c>
      <c r="O18" s="178">
        <v>565.7</v>
      </c>
      <c r="P18" s="178">
        <v>7303</v>
      </c>
      <c r="Q18" s="179">
        <v>265</v>
      </c>
      <c r="R18" s="178">
        <v>392.3</v>
      </c>
      <c r="S18" s="178">
        <v>2</v>
      </c>
      <c r="T18" s="178">
        <v>110</v>
      </c>
      <c r="U18" s="178">
        <v>49</v>
      </c>
      <c r="V18" s="178">
        <v>8360.1</v>
      </c>
      <c r="W18" s="44">
        <v>66.56618939964832</v>
      </c>
      <c r="X18" s="178">
        <v>27</v>
      </c>
      <c r="Y18" s="178">
        <v>17</v>
      </c>
      <c r="Z18" s="178">
        <v>1813</v>
      </c>
      <c r="AA18" s="178">
        <v>1349</v>
      </c>
      <c r="AB18" s="178">
        <v>71940</v>
      </c>
      <c r="AC18" s="178">
        <v>2869</v>
      </c>
      <c r="AD18" s="178">
        <v>2279</v>
      </c>
      <c r="AE18" s="178">
        <v>5649</v>
      </c>
      <c r="AF18" s="180">
        <v>4727</v>
      </c>
      <c r="AG18" s="181">
        <v>7303</v>
      </c>
      <c r="AQ18" s="114"/>
    </row>
  </sheetData>
  <mergeCells count="27">
    <mergeCell ref="AG2:AG3"/>
    <mergeCell ref="AC2:AC3"/>
    <mergeCell ref="AD2:AD3"/>
    <mergeCell ref="AE2:AE3"/>
    <mergeCell ref="AF2:AF3"/>
    <mergeCell ref="W2:W3"/>
    <mergeCell ref="X2:X3"/>
    <mergeCell ref="Z2:Z3"/>
    <mergeCell ref="AB2:AB3"/>
    <mergeCell ref="S2:S3"/>
    <mergeCell ref="T2:T3"/>
    <mergeCell ref="U2:U3"/>
    <mergeCell ref="V2:V3"/>
    <mergeCell ref="N2:N3"/>
    <mergeCell ref="P2:P3"/>
    <mergeCell ref="Q2:Q3"/>
    <mergeCell ref="R2:R3"/>
    <mergeCell ref="A1:Q1"/>
    <mergeCell ref="R1:W1"/>
    <mergeCell ref="X1:AG1"/>
    <mergeCell ref="A2:A3"/>
    <mergeCell ref="B2:B3"/>
    <mergeCell ref="C2:C3"/>
    <mergeCell ref="D2:D3"/>
    <mergeCell ref="E2:E3"/>
    <mergeCell ref="G2:G3"/>
    <mergeCell ref="M2:M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J342"/>
  <sheetViews>
    <sheetView workbookViewId="0" topLeftCell="A1">
      <selection activeCell="L12" sqref="L12"/>
    </sheetView>
  </sheetViews>
  <sheetFormatPr defaultColWidth="9.00390625" defaultRowHeight="22.5" customHeight="1"/>
  <cols>
    <col min="1" max="1" width="19.375" style="233" customWidth="1"/>
    <col min="2" max="2" width="8.00390625" style="191" customWidth="1"/>
    <col min="3" max="3" width="8.125" style="236" customWidth="1"/>
    <col min="4" max="4" width="8.75390625" style="191" customWidth="1"/>
    <col min="5" max="5" width="9.875" style="235" customWidth="1"/>
    <col min="6" max="6" width="9.00390625" style="234" customWidth="1"/>
    <col min="7" max="7" width="9.50390625" style="191" customWidth="1"/>
    <col min="8" max="9" width="7.25390625" style="191" customWidth="1"/>
    <col min="10" max="16384" width="9.00390625" style="191" customWidth="1"/>
  </cols>
  <sheetData>
    <row r="1" spans="1:9" ht="39.75" customHeight="1">
      <c r="A1" s="1217" t="s">
        <v>1023</v>
      </c>
      <c r="B1" s="1218"/>
      <c r="C1" s="1218"/>
      <c r="D1" s="1218"/>
      <c r="E1" s="1218"/>
      <c r="F1" s="1218"/>
      <c r="G1" s="1218"/>
      <c r="H1" s="1218"/>
      <c r="I1" s="1218"/>
    </row>
    <row r="2" spans="1:9" s="192" customFormat="1" ht="17.25" customHeight="1">
      <c r="A2" s="1219" t="s">
        <v>1024</v>
      </c>
      <c r="B2" s="1207" t="s">
        <v>1025</v>
      </c>
      <c r="C2" s="1210" t="s">
        <v>1026</v>
      </c>
      <c r="D2" s="1199" t="s">
        <v>1027</v>
      </c>
      <c r="E2" s="1202" t="s">
        <v>1028</v>
      </c>
      <c r="F2" s="1188" t="s">
        <v>1029</v>
      </c>
      <c r="G2" s="1207" t="s">
        <v>1030</v>
      </c>
      <c r="H2" s="1207" t="s">
        <v>1031</v>
      </c>
      <c r="I2" s="1199" t="s">
        <v>1032</v>
      </c>
    </row>
    <row r="3" spans="1:9" s="192" customFormat="1" ht="17.25" customHeight="1">
      <c r="A3" s="1205"/>
      <c r="B3" s="1208"/>
      <c r="C3" s="1211"/>
      <c r="D3" s="1200"/>
      <c r="E3" s="1203"/>
      <c r="F3" s="1189"/>
      <c r="G3" s="1208"/>
      <c r="H3" s="1208"/>
      <c r="I3" s="1200"/>
    </row>
    <row r="4" spans="1:9" s="192" customFormat="1" ht="15.75" customHeight="1">
      <c r="A4" s="1206"/>
      <c r="B4" s="1209"/>
      <c r="C4" s="1212"/>
      <c r="D4" s="1201"/>
      <c r="E4" s="1204"/>
      <c r="F4" s="1190"/>
      <c r="G4" s="1209"/>
      <c r="H4" s="1209"/>
      <c r="I4" s="1201"/>
    </row>
    <row r="5" spans="1:9" s="192" customFormat="1" ht="21.75" customHeight="1">
      <c r="A5" s="185" t="s">
        <v>1033</v>
      </c>
      <c r="B5" s="172">
        <v>17938</v>
      </c>
      <c r="C5" s="172">
        <v>57398</v>
      </c>
      <c r="D5" s="172">
        <v>13230</v>
      </c>
      <c r="E5" s="192">
        <v>19453.64</v>
      </c>
      <c r="F5" s="193">
        <v>3106.4</v>
      </c>
      <c r="G5" s="194">
        <v>2633.5</v>
      </c>
      <c r="H5" s="194">
        <v>9879</v>
      </c>
      <c r="I5" s="195">
        <v>151</v>
      </c>
    </row>
    <row r="6" spans="1:10" ht="22.5" customHeight="1">
      <c r="A6" s="186" t="s">
        <v>1034</v>
      </c>
      <c r="B6" s="38">
        <v>717</v>
      </c>
      <c r="C6" s="38">
        <v>2070</v>
      </c>
      <c r="D6" s="38">
        <v>0</v>
      </c>
      <c r="E6" s="196">
        <v>21250</v>
      </c>
      <c r="F6" s="197"/>
      <c r="G6" s="198"/>
      <c r="H6" s="198">
        <v>519</v>
      </c>
      <c r="I6" s="199">
        <v>0</v>
      </c>
      <c r="J6" s="88"/>
    </row>
    <row r="7" spans="1:10" ht="22.5" customHeight="1">
      <c r="A7" s="186" t="s">
        <v>1035</v>
      </c>
      <c r="B7" s="38">
        <v>1875</v>
      </c>
      <c r="C7" s="38">
        <v>5493</v>
      </c>
      <c r="D7" s="38">
        <v>94</v>
      </c>
      <c r="E7" s="200">
        <v>25013.2055288462</v>
      </c>
      <c r="F7" s="197"/>
      <c r="G7" s="201"/>
      <c r="H7" s="198">
        <v>0</v>
      </c>
      <c r="I7" s="199">
        <v>0</v>
      </c>
      <c r="J7" s="88"/>
    </row>
    <row r="8" spans="1:10" ht="22.5" customHeight="1">
      <c r="A8" s="186" t="s">
        <v>1036</v>
      </c>
      <c r="B8" s="38">
        <v>343</v>
      </c>
      <c r="C8" s="38">
        <v>1486</v>
      </c>
      <c r="D8" s="38">
        <v>0</v>
      </c>
      <c r="E8" s="200">
        <v>25766.0607244318</v>
      </c>
      <c r="F8" s="197"/>
      <c r="G8" s="201"/>
      <c r="H8" s="198"/>
      <c r="I8" s="199"/>
      <c r="J8" s="88"/>
    </row>
    <row r="9" spans="1:10" ht="22.5" customHeight="1">
      <c r="A9" s="186" t="s">
        <v>1037</v>
      </c>
      <c r="B9" s="38">
        <v>589</v>
      </c>
      <c r="C9" s="38">
        <v>1765</v>
      </c>
      <c r="D9" s="38">
        <v>0</v>
      </c>
      <c r="E9" s="200">
        <v>23821.6058238636</v>
      </c>
      <c r="F9" s="197"/>
      <c r="G9" s="201"/>
      <c r="H9" s="198"/>
      <c r="I9" s="199"/>
      <c r="J9" s="88"/>
    </row>
    <row r="10" spans="1:10" ht="22.5" customHeight="1">
      <c r="A10" s="186" t="s">
        <v>1038</v>
      </c>
      <c r="B10" s="38">
        <v>321</v>
      </c>
      <c r="C10" s="38">
        <v>841</v>
      </c>
      <c r="D10" s="38">
        <v>0</v>
      </c>
      <c r="E10" s="200">
        <v>18350.2150957661</v>
      </c>
      <c r="F10" s="197"/>
      <c r="G10" s="201"/>
      <c r="H10" s="198"/>
      <c r="I10" s="199"/>
      <c r="J10" s="88"/>
    </row>
    <row r="11" spans="1:10" ht="22.5" customHeight="1">
      <c r="A11" s="186" t="s">
        <v>1039</v>
      </c>
      <c r="B11" s="38">
        <v>480</v>
      </c>
      <c r="C11" s="38">
        <v>1698</v>
      </c>
      <c r="D11" s="38">
        <v>0</v>
      </c>
      <c r="E11" s="200">
        <v>21869.6785714286</v>
      </c>
      <c r="F11" s="197"/>
      <c r="G11" s="201"/>
      <c r="H11" s="198"/>
      <c r="I11" s="199"/>
      <c r="J11" s="88"/>
    </row>
    <row r="12" spans="1:10" ht="22.5" customHeight="1">
      <c r="A12" s="186" t="s">
        <v>1040</v>
      </c>
      <c r="B12" s="38">
        <v>437</v>
      </c>
      <c r="C12" s="38">
        <v>2157</v>
      </c>
      <c r="D12" s="38">
        <v>232</v>
      </c>
      <c r="E12" s="200">
        <v>18511.0833333333</v>
      </c>
      <c r="F12" s="197">
        <v>73.5</v>
      </c>
      <c r="G12" s="201">
        <v>3</v>
      </c>
      <c r="H12" s="198">
        <v>41</v>
      </c>
      <c r="I12" s="199">
        <v>0</v>
      </c>
      <c r="J12" s="88"/>
    </row>
    <row r="13" spans="1:10" ht="22.5" customHeight="1">
      <c r="A13" s="186" t="s">
        <v>1041</v>
      </c>
      <c r="B13" s="38">
        <v>652</v>
      </c>
      <c r="C13" s="38">
        <v>2750</v>
      </c>
      <c r="D13" s="38">
        <v>0</v>
      </c>
      <c r="E13" s="200">
        <v>20581.1111979167</v>
      </c>
      <c r="F13" s="197"/>
      <c r="G13" s="201"/>
      <c r="H13" s="198"/>
      <c r="I13" s="199"/>
      <c r="J13" s="88"/>
    </row>
    <row r="14" spans="1:10" ht="22.5" customHeight="1">
      <c r="A14" s="186" t="s">
        <v>1042</v>
      </c>
      <c r="B14" s="38">
        <v>250</v>
      </c>
      <c r="C14" s="38">
        <v>710</v>
      </c>
      <c r="D14" s="38">
        <v>0</v>
      </c>
      <c r="E14" s="200">
        <v>11310.3447770744</v>
      </c>
      <c r="F14" s="197"/>
      <c r="G14" s="201"/>
      <c r="H14" s="198"/>
      <c r="I14" s="199"/>
      <c r="J14" s="88"/>
    </row>
    <row r="15" spans="1:10" ht="22.5" customHeight="1">
      <c r="A15" s="186" t="s">
        <v>1043</v>
      </c>
      <c r="B15" s="38">
        <v>580</v>
      </c>
      <c r="C15" s="38">
        <v>1780</v>
      </c>
      <c r="D15" s="38">
        <v>514</v>
      </c>
      <c r="E15" s="200">
        <v>15300</v>
      </c>
      <c r="F15" s="197">
        <v>26.1</v>
      </c>
      <c r="G15" s="201"/>
      <c r="H15" s="198">
        <v>232</v>
      </c>
      <c r="I15" s="199">
        <v>0</v>
      </c>
      <c r="J15" s="88"/>
    </row>
    <row r="16" spans="1:10" ht="22.5" customHeight="1">
      <c r="A16" s="186" t="s">
        <v>1044</v>
      </c>
      <c r="B16" s="38">
        <v>829</v>
      </c>
      <c r="C16" s="38">
        <v>2745</v>
      </c>
      <c r="D16" s="38">
        <v>598</v>
      </c>
      <c r="E16" s="200">
        <v>17586.2934375</v>
      </c>
      <c r="F16" s="197">
        <v>204.8</v>
      </c>
      <c r="G16" s="201"/>
      <c r="H16" s="198">
        <v>277</v>
      </c>
      <c r="I16" s="199">
        <v>16</v>
      </c>
      <c r="J16" s="88"/>
    </row>
    <row r="17" spans="1:10" ht="22.5" customHeight="1">
      <c r="A17" s="186" t="s">
        <v>1045</v>
      </c>
      <c r="B17" s="38">
        <v>1500</v>
      </c>
      <c r="C17" s="38">
        <v>4257</v>
      </c>
      <c r="D17" s="38">
        <v>1037</v>
      </c>
      <c r="E17" s="200">
        <v>18123.8240840517</v>
      </c>
      <c r="F17" s="197">
        <v>520.8</v>
      </c>
      <c r="G17" s="201"/>
      <c r="H17" s="198">
        <v>1100</v>
      </c>
      <c r="I17" s="199">
        <v>0</v>
      </c>
      <c r="J17" s="88"/>
    </row>
    <row r="18" spans="1:10" ht="22.5" customHeight="1">
      <c r="A18" s="186" t="s">
        <v>1046</v>
      </c>
      <c r="B18" s="38">
        <v>1244</v>
      </c>
      <c r="C18" s="38">
        <v>4306</v>
      </c>
      <c r="D18" s="38">
        <v>1727</v>
      </c>
      <c r="E18" s="200">
        <v>15793.2692307692</v>
      </c>
      <c r="F18" s="197">
        <v>705</v>
      </c>
      <c r="G18" s="201"/>
      <c r="H18" s="198">
        <v>141</v>
      </c>
      <c r="I18" s="199">
        <v>4</v>
      </c>
      <c r="J18" s="88"/>
    </row>
    <row r="19" spans="1:10" ht="22.5" customHeight="1">
      <c r="A19" s="186" t="s">
        <v>1047</v>
      </c>
      <c r="B19" s="38">
        <v>1337</v>
      </c>
      <c r="C19" s="38">
        <v>3655</v>
      </c>
      <c r="D19" s="38">
        <v>919</v>
      </c>
      <c r="E19" s="200">
        <v>14251.9022135417</v>
      </c>
      <c r="F19" s="197">
        <v>42.5</v>
      </c>
      <c r="G19" s="201">
        <v>50</v>
      </c>
      <c r="H19" s="198">
        <v>322</v>
      </c>
      <c r="I19" s="199">
        <v>4</v>
      </c>
      <c r="J19" s="88"/>
    </row>
    <row r="20" spans="1:9" ht="22.5" customHeight="1">
      <c r="A20" s="186" t="s">
        <v>1048</v>
      </c>
      <c r="B20" s="38">
        <v>897</v>
      </c>
      <c r="C20" s="38">
        <v>2723</v>
      </c>
      <c r="D20" s="38">
        <v>0</v>
      </c>
      <c r="E20" s="200">
        <v>26636.64453125</v>
      </c>
      <c r="F20" s="197"/>
      <c r="G20" s="201"/>
      <c r="H20" s="198">
        <v>0</v>
      </c>
      <c r="I20" s="199">
        <v>0</v>
      </c>
    </row>
    <row r="21" spans="1:9" ht="22.5" customHeight="1">
      <c r="A21" s="186" t="s">
        <v>1049</v>
      </c>
      <c r="B21" s="38">
        <v>221</v>
      </c>
      <c r="C21" s="38">
        <v>663</v>
      </c>
      <c r="D21" s="38">
        <v>0</v>
      </c>
      <c r="E21" s="200">
        <v>23161.9444986979</v>
      </c>
      <c r="F21" s="197"/>
      <c r="G21" s="201"/>
      <c r="H21" s="198">
        <v>38</v>
      </c>
      <c r="I21" s="199">
        <v>0</v>
      </c>
    </row>
    <row r="22" spans="1:9" ht="22.5" customHeight="1">
      <c r="A22" s="186" t="s">
        <v>1050</v>
      </c>
      <c r="B22" s="38">
        <v>241</v>
      </c>
      <c r="C22" s="38">
        <v>641</v>
      </c>
      <c r="D22" s="38">
        <v>0</v>
      </c>
      <c r="E22" s="200">
        <v>30971.8831018518</v>
      </c>
      <c r="F22" s="197"/>
      <c r="G22" s="201"/>
      <c r="H22" s="198"/>
      <c r="I22" s="199"/>
    </row>
    <row r="23" spans="1:9" ht="22.5" customHeight="1">
      <c r="A23" s="186" t="s">
        <v>1051</v>
      </c>
      <c r="B23" s="38">
        <v>391</v>
      </c>
      <c r="C23" s="38">
        <v>3353</v>
      </c>
      <c r="D23" s="38">
        <v>0</v>
      </c>
      <c r="E23" s="200">
        <v>21722.3529411765</v>
      </c>
      <c r="F23" s="197">
        <v>32</v>
      </c>
      <c r="G23" s="201"/>
      <c r="H23" s="198">
        <v>0</v>
      </c>
      <c r="I23" s="199">
        <v>0</v>
      </c>
    </row>
    <row r="24" spans="1:9" ht="22.5" customHeight="1">
      <c r="A24" s="186" t="s">
        <v>1052</v>
      </c>
      <c r="B24" s="38">
        <v>1812</v>
      </c>
      <c r="C24" s="38">
        <v>4982</v>
      </c>
      <c r="D24" s="38">
        <v>750</v>
      </c>
      <c r="E24" s="200">
        <v>27268.0556640625</v>
      </c>
      <c r="F24" s="197">
        <v>108</v>
      </c>
      <c r="G24" s="201"/>
      <c r="H24" s="198">
        <v>640</v>
      </c>
      <c r="I24" s="199">
        <v>2</v>
      </c>
    </row>
    <row r="25" spans="1:9" ht="22.5" customHeight="1">
      <c r="A25" s="186" t="s">
        <v>1053</v>
      </c>
      <c r="B25" s="38">
        <v>421</v>
      </c>
      <c r="C25" s="38">
        <v>1977</v>
      </c>
      <c r="D25" s="38">
        <v>734</v>
      </c>
      <c r="E25" s="200">
        <v>25864.1977719907</v>
      </c>
      <c r="F25" s="197">
        <v>95</v>
      </c>
      <c r="G25" s="201"/>
      <c r="H25" s="198">
        <v>124</v>
      </c>
      <c r="I25" s="199">
        <v>0</v>
      </c>
    </row>
    <row r="26" spans="1:9" ht="22.5" customHeight="1">
      <c r="A26" s="186" t="s">
        <v>1054</v>
      </c>
      <c r="B26" s="38">
        <v>327</v>
      </c>
      <c r="C26" s="38">
        <v>1025</v>
      </c>
      <c r="D26" s="38">
        <v>578</v>
      </c>
      <c r="E26" s="200">
        <v>13225.6828061996</v>
      </c>
      <c r="F26" s="197">
        <v>45.5</v>
      </c>
      <c r="G26" s="201">
        <v>108</v>
      </c>
      <c r="H26" s="198">
        <v>3891</v>
      </c>
      <c r="I26" s="199">
        <v>15</v>
      </c>
    </row>
    <row r="27" spans="1:9" ht="22.5" customHeight="1">
      <c r="A27" s="186" t="s">
        <v>1055</v>
      </c>
      <c r="B27" s="38">
        <v>360</v>
      </c>
      <c r="C27" s="38">
        <v>905</v>
      </c>
      <c r="D27" s="38">
        <v>572</v>
      </c>
      <c r="E27" s="200">
        <v>23773.2222330729</v>
      </c>
      <c r="F27" s="197">
        <v>120</v>
      </c>
      <c r="G27" s="202">
        <v>150</v>
      </c>
      <c r="H27" s="203">
        <v>0</v>
      </c>
      <c r="I27" s="204">
        <v>0</v>
      </c>
    </row>
    <row r="28" spans="1:9" ht="22.5" customHeight="1">
      <c r="A28" s="186" t="s">
        <v>1056</v>
      </c>
      <c r="B28" s="38">
        <v>269</v>
      </c>
      <c r="C28" s="38">
        <v>695</v>
      </c>
      <c r="D28" s="38">
        <v>398</v>
      </c>
      <c r="E28" s="200">
        <v>17904.5612664474</v>
      </c>
      <c r="F28" s="197">
        <v>160</v>
      </c>
      <c r="G28" s="202"/>
      <c r="H28" s="203">
        <v>710</v>
      </c>
      <c r="I28" s="204">
        <v>0</v>
      </c>
    </row>
    <row r="29" spans="1:9" ht="22.5" customHeight="1">
      <c r="A29" s="186" t="s">
        <v>1057</v>
      </c>
      <c r="B29" s="38">
        <v>156</v>
      </c>
      <c r="C29" s="38">
        <v>367</v>
      </c>
      <c r="D29" s="38">
        <v>632</v>
      </c>
      <c r="E29" s="200">
        <v>18381.5623372396</v>
      </c>
      <c r="F29" s="197">
        <v>102.3</v>
      </c>
      <c r="G29" s="201">
        <v>477</v>
      </c>
      <c r="H29" s="198">
        <v>0</v>
      </c>
      <c r="I29" s="199">
        <v>0</v>
      </c>
    </row>
    <row r="30" spans="1:9" ht="22.5" customHeight="1">
      <c r="A30" s="186" t="s">
        <v>1058</v>
      </c>
      <c r="B30" s="38">
        <v>293</v>
      </c>
      <c r="C30" s="38">
        <v>788</v>
      </c>
      <c r="D30" s="38">
        <v>559</v>
      </c>
      <c r="E30" s="200">
        <v>18458.9209558824</v>
      </c>
      <c r="F30" s="197">
        <v>258</v>
      </c>
      <c r="G30" s="201">
        <v>704</v>
      </c>
      <c r="H30" s="198">
        <v>0</v>
      </c>
      <c r="I30" s="199">
        <v>0</v>
      </c>
    </row>
    <row r="31" spans="1:9" ht="22.5" customHeight="1">
      <c r="A31" s="186" t="s">
        <v>1059</v>
      </c>
      <c r="B31" s="38">
        <v>730</v>
      </c>
      <c r="C31" s="38">
        <v>1915</v>
      </c>
      <c r="D31" s="38">
        <v>1987</v>
      </c>
      <c r="E31" s="200">
        <v>8234.25287496633</v>
      </c>
      <c r="F31" s="197">
        <v>204</v>
      </c>
      <c r="G31" s="201">
        <v>171.5</v>
      </c>
      <c r="H31" s="198">
        <v>1662</v>
      </c>
      <c r="I31" s="199">
        <v>40</v>
      </c>
    </row>
    <row r="32" spans="1:9" ht="22.5" customHeight="1">
      <c r="A32" s="186" t="s">
        <v>1060</v>
      </c>
      <c r="B32" s="38">
        <v>272</v>
      </c>
      <c r="C32" s="38">
        <v>746</v>
      </c>
      <c r="D32" s="38">
        <v>510</v>
      </c>
      <c r="E32" s="200">
        <v>14355.8950376157</v>
      </c>
      <c r="F32" s="197">
        <v>109.4</v>
      </c>
      <c r="G32" s="201">
        <v>520</v>
      </c>
      <c r="H32" s="198">
        <v>145</v>
      </c>
      <c r="I32" s="199">
        <v>20</v>
      </c>
    </row>
    <row r="33" spans="1:9" ht="22.5" customHeight="1">
      <c r="A33" s="186" t="s">
        <v>1061</v>
      </c>
      <c r="B33" s="38">
        <v>222</v>
      </c>
      <c r="C33" s="38">
        <v>508</v>
      </c>
      <c r="D33" s="38">
        <v>901</v>
      </c>
      <c r="E33" s="200">
        <v>12919.3055013021</v>
      </c>
      <c r="F33" s="197">
        <v>206</v>
      </c>
      <c r="G33" s="201">
        <v>265</v>
      </c>
      <c r="H33" s="198">
        <v>4</v>
      </c>
      <c r="I33" s="199">
        <v>50</v>
      </c>
    </row>
    <row r="34" spans="1:9" ht="22.5" customHeight="1">
      <c r="A34" s="186" t="s">
        <v>1062</v>
      </c>
      <c r="B34" s="38">
        <v>100</v>
      </c>
      <c r="C34" s="38">
        <v>206</v>
      </c>
      <c r="D34" s="38">
        <v>149</v>
      </c>
      <c r="E34" s="200">
        <v>16910.9880719866</v>
      </c>
      <c r="F34" s="197">
        <v>13.5</v>
      </c>
      <c r="G34" s="201">
        <v>140</v>
      </c>
      <c r="H34" s="198"/>
      <c r="I34" s="199"/>
    </row>
    <row r="35" spans="1:9" ht="22.5" customHeight="1">
      <c r="A35" s="186" t="s">
        <v>1063</v>
      </c>
      <c r="B35" s="38">
        <v>72</v>
      </c>
      <c r="C35" s="38">
        <v>191</v>
      </c>
      <c r="D35" s="38">
        <v>339</v>
      </c>
      <c r="E35" s="200">
        <v>16489.5833333333</v>
      </c>
      <c r="F35" s="197">
        <v>80</v>
      </c>
      <c r="G35" s="201">
        <v>45</v>
      </c>
      <c r="H35" s="198">
        <v>33</v>
      </c>
      <c r="I35" s="199">
        <v>0</v>
      </c>
    </row>
    <row r="36" spans="1:9" ht="22.5" customHeight="1">
      <c r="A36" s="188" t="s">
        <v>1064</v>
      </c>
      <c r="B36" s="38">
        <v>7030</v>
      </c>
      <c r="C36" s="38">
        <v>14746</v>
      </c>
      <c r="D36" s="38">
        <v>6367</v>
      </c>
      <c r="E36" s="196">
        <v>18981.21</v>
      </c>
      <c r="F36" s="197">
        <v>1387.8</v>
      </c>
      <c r="G36" s="201">
        <v>2172.9</v>
      </c>
      <c r="H36" s="198">
        <v>1643</v>
      </c>
      <c r="I36" s="199">
        <v>14</v>
      </c>
    </row>
    <row r="37" spans="1:9" ht="22.5" customHeight="1">
      <c r="A37" s="186" t="s">
        <v>1065</v>
      </c>
      <c r="B37" s="38">
        <v>1047</v>
      </c>
      <c r="C37" s="38">
        <v>2510</v>
      </c>
      <c r="D37" s="38">
        <v>530</v>
      </c>
      <c r="E37" s="205">
        <v>14349.6345563616</v>
      </c>
      <c r="F37" s="197">
        <v>85.4</v>
      </c>
      <c r="G37" s="201"/>
      <c r="H37" s="198">
        <v>1</v>
      </c>
      <c r="I37" s="199">
        <v>7</v>
      </c>
    </row>
    <row r="38" spans="1:9" ht="22.5" customHeight="1">
      <c r="A38" s="186" t="s">
        <v>1066</v>
      </c>
      <c r="B38" s="38">
        <v>736</v>
      </c>
      <c r="C38" s="38">
        <v>1435</v>
      </c>
      <c r="D38" s="38">
        <v>756</v>
      </c>
      <c r="E38" s="205">
        <v>19212.3656754032</v>
      </c>
      <c r="F38" s="197">
        <v>98.2</v>
      </c>
      <c r="G38" s="201">
        <v>58</v>
      </c>
      <c r="H38" s="198">
        <v>1246</v>
      </c>
      <c r="I38" s="199">
        <v>5</v>
      </c>
    </row>
    <row r="39" spans="1:9" ht="22.5" customHeight="1">
      <c r="A39" s="186" t="s">
        <v>1067</v>
      </c>
      <c r="B39" s="38">
        <v>802</v>
      </c>
      <c r="C39" s="38">
        <v>2062</v>
      </c>
      <c r="D39" s="38">
        <v>318</v>
      </c>
      <c r="E39" s="205">
        <v>16937.3266796875</v>
      </c>
      <c r="F39" s="197"/>
      <c r="G39" s="201">
        <v>304</v>
      </c>
      <c r="H39" s="198">
        <v>214</v>
      </c>
      <c r="I39" s="199">
        <v>0</v>
      </c>
    </row>
    <row r="40" spans="1:9" ht="22.5" customHeight="1">
      <c r="A40" s="186" t="s">
        <v>1068</v>
      </c>
      <c r="B40" s="38">
        <v>910</v>
      </c>
      <c r="C40" s="38">
        <v>2200</v>
      </c>
      <c r="D40" s="38">
        <v>350</v>
      </c>
      <c r="E40" s="205">
        <v>19431.8</v>
      </c>
      <c r="F40" s="197"/>
      <c r="G40" s="201">
        <v>500</v>
      </c>
      <c r="H40" s="198"/>
      <c r="I40" s="199"/>
    </row>
    <row r="41" spans="1:9" ht="22.5" customHeight="1">
      <c r="A41" s="186" t="s">
        <v>1069</v>
      </c>
      <c r="B41" s="38">
        <v>423</v>
      </c>
      <c r="C41" s="38">
        <v>1044</v>
      </c>
      <c r="D41" s="38">
        <v>112</v>
      </c>
      <c r="E41" s="205">
        <v>31393.2321614583</v>
      </c>
      <c r="F41" s="197"/>
      <c r="G41" s="201">
        <v>82</v>
      </c>
      <c r="H41" s="198">
        <v>0</v>
      </c>
      <c r="I41" s="199">
        <v>0</v>
      </c>
    </row>
    <row r="42" spans="1:9" ht="22.5" customHeight="1">
      <c r="A42" s="186" t="s">
        <v>1070</v>
      </c>
      <c r="B42" s="38">
        <v>510</v>
      </c>
      <c r="C42" s="38">
        <v>880</v>
      </c>
      <c r="D42" s="38">
        <v>155</v>
      </c>
      <c r="E42" s="205">
        <v>17152.0265625</v>
      </c>
      <c r="F42" s="197">
        <v>212.1</v>
      </c>
      <c r="G42" s="201">
        <v>40</v>
      </c>
      <c r="H42" s="198">
        <v>0</v>
      </c>
      <c r="I42" s="199">
        <v>0</v>
      </c>
    </row>
    <row r="43" spans="1:9" ht="22.5" customHeight="1">
      <c r="A43" s="186" t="s">
        <v>1071</v>
      </c>
      <c r="B43" s="38">
        <v>643</v>
      </c>
      <c r="C43" s="38">
        <v>942</v>
      </c>
      <c r="D43" s="38">
        <v>255</v>
      </c>
      <c r="E43" s="205">
        <v>14621.9048549107</v>
      </c>
      <c r="F43" s="197">
        <v>17.8</v>
      </c>
      <c r="G43" s="201">
        <v>533</v>
      </c>
      <c r="H43" s="198">
        <v>89</v>
      </c>
      <c r="I43" s="199">
        <v>0</v>
      </c>
    </row>
    <row r="44" spans="1:9" ht="22.5" customHeight="1">
      <c r="A44" s="186" t="s">
        <v>1072</v>
      </c>
      <c r="B44" s="38">
        <v>0</v>
      </c>
      <c r="C44" s="38">
        <v>0</v>
      </c>
      <c r="D44" s="38">
        <v>124</v>
      </c>
      <c r="E44" s="205">
        <v>20147.8928571429</v>
      </c>
      <c r="F44" s="197"/>
      <c r="G44" s="201">
        <v>8.1</v>
      </c>
      <c r="H44" s="198"/>
      <c r="I44" s="199"/>
    </row>
    <row r="45" spans="1:9" ht="22.5" customHeight="1">
      <c r="A45" s="186" t="s">
        <v>1073</v>
      </c>
      <c r="B45" s="38">
        <v>0</v>
      </c>
      <c r="C45" s="38">
        <v>0</v>
      </c>
      <c r="D45" s="38">
        <v>47</v>
      </c>
      <c r="E45" s="205">
        <v>21334.1109375</v>
      </c>
      <c r="F45" s="197"/>
      <c r="G45" s="201">
        <v>2</v>
      </c>
      <c r="H45" s="198"/>
      <c r="I45" s="199"/>
    </row>
    <row r="46" spans="1:9" ht="22.5" customHeight="1">
      <c r="A46" s="186" t="s">
        <v>1074</v>
      </c>
      <c r="B46" s="38">
        <v>0</v>
      </c>
      <c r="C46" s="38">
        <v>0</v>
      </c>
      <c r="D46" s="38">
        <v>53</v>
      </c>
      <c r="E46" s="205">
        <v>30638.5178571429</v>
      </c>
      <c r="F46" s="197"/>
      <c r="G46" s="201">
        <v>34</v>
      </c>
      <c r="H46" s="198"/>
      <c r="I46" s="199"/>
    </row>
    <row r="47" spans="1:9" ht="22.5" customHeight="1">
      <c r="A47" s="186" t="s">
        <v>1075</v>
      </c>
      <c r="B47" s="38">
        <v>762</v>
      </c>
      <c r="C47" s="38">
        <v>1306</v>
      </c>
      <c r="D47" s="38">
        <v>172</v>
      </c>
      <c r="E47" s="205">
        <v>19300.1896551724</v>
      </c>
      <c r="F47" s="197">
        <v>6.7</v>
      </c>
      <c r="G47" s="201">
        <v>316.5</v>
      </c>
      <c r="H47" s="198">
        <v>0</v>
      </c>
      <c r="I47" s="199">
        <v>0</v>
      </c>
    </row>
    <row r="48" spans="1:9" ht="22.5" customHeight="1">
      <c r="A48" s="186" t="s">
        <v>1076</v>
      </c>
      <c r="B48" s="38">
        <v>199</v>
      </c>
      <c r="C48" s="38">
        <v>390</v>
      </c>
      <c r="D48" s="38">
        <v>16</v>
      </c>
      <c r="E48" s="205">
        <v>23030.6001627604</v>
      </c>
      <c r="F48" s="197">
        <v>0.8</v>
      </c>
      <c r="G48" s="201">
        <v>52</v>
      </c>
      <c r="H48" s="198">
        <v>0</v>
      </c>
      <c r="I48" s="199">
        <v>0</v>
      </c>
    </row>
    <row r="49" spans="1:9" ht="22.5" customHeight="1">
      <c r="A49" s="186" t="s">
        <v>1077</v>
      </c>
      <c r="B49" s="38">
        <v>83</v>
      </c>
      <c r="C49" s="38">
        <v>157</v>
      </c>
      <c r="D49" s="38">
        <v>51</v>
      </c>
      <c r="E49" s="205">
        <v>20612.4508559283</v>
      </c>
      <c r="F49" s="197"/>
      <c r="G49" s="201">
        <v>13</v>
      </c>
      <c r="H49" s="198">
        <v>0</v>
      </c>
      <c r="I49" s="199">
        <v>0</v>
      </c>
    </row>
    <row r="50" spans="1:9" ht="22.5" customHeight="1">
      <c r="A50" s="186" t="s">
        <v>1078</v>
      </c>
      <c r="B50" s="38">
        <v>71</v>
      </c>
      <c r="C50" s="38">
        <v>150</v>
      </c>
      <c r="D50" s="38">
        <v>0</v>
      </c>
      <c r="E50" s="205">
        <v>19433.96015625</v>
      </c>
      <c r="F50" s="197"/>
      <c r="G50" s="202">
        <v>50.5</v>
      </c>
      <c r="H50" s="203">
        <v>0</v>
      </c>
      <c r="I50" s="204">
        <v>0</v>
      </c>
    </row>
    <row r="51" spans="1:9" ht="22.5" customHeight="1">
      <c r="A51" s="186" t="s">
        <v>1079</v>
      </c>
      <c r="B51" s="38">
        <v>116</v>
      </c>
      <c r="C51" s="38">
        <v>228</v>
      </c>
      <c r="D51" s="38">
        <v>0</v>
      </c>
      <c r="E51" s="205">
        <v>16512.3121744792</v>
      </c>
      <c r="F51" s="197">
        <v>4.4</v>
      </c>
      <c r="G51" s="202">
        <v>67</v>
      </c>
      <c r="H51" s="203">
        <v>74</v>
      </c>
      <c r="I51" s="204">
        <v>2</v>
      </c>
    </row>
    <row r="52" spans="1:9" ht="22.5" customHeight="1">
      <c r="A52" s="186" t="s">
        <v>1080</v>
      </c>
      <c r="B52" s="38">
        <v>72</v>
      </c>
      <c r="C52" s="38">
        <v>127</v>
      </c>
      <c r="D52" s="38">
        <v>765</v>
      </c>
      <c r="E52" s="205">
        <v>13058.8888888889</v>
      </c>
      <c r="F52" s="197">
        <v>165.5</v>
      </c>
      <c r="G52" s="201">
        <v>17</v>
      </c>
      <c r="H52" s="198">
        <v>9</v>
      </c>
      <c r="I52" s="199">
        <v>0</v>
      </c>
    </row>
    <row r="53" spans="1:9" ht="22.5" customHeight="1">
      <c r="A53" s="186" t="s">
        <v>1081</v>
      </c>
      <c r="B53" s="38">
        <v>150</v>
      </c>
      <c r="C53" s="38">
        <v>324</v>
      </c>
      <c r="D53" s="38">
        <v>901</v>
      </c>
      <c r="E53" s="205">
        <v>10999.847249349</v>
      </c>
      <c r="F53" s="197">
        <v>263.4</v>
      </c>
      <c r="G53" s="197">
        <v>3</v>
      </c>
      <c r="H53" s="198">
        <v>10</v>
      </c>
      <c r="I53" s="199">
        <v>0</v>
      </c>
    </row>
    <row r="54" spans="1:9" ht="22.5" customHeight="1">
      <c r="A54" s="186" t="s">
        <v>1082</v>
      </c>
      <c r="B54" s="38">
        <v>114</v>
      </c>
      <c r="C54" s="38">
        <v>238</v>
      </c>
      <c r="D54" s="38">
        <v>851</v>
      </c>
      <c r="E54" s="205">
        <v>14883.8611653646</v>
      </c>
      <c r="F54" s="197">
        <v>236.7</v>
      </c>
      <c r="G54" s="197">
        <v>12</v>
      </c>
      <c r="H54" s="198">
        <v>0</v>
      </c>
      <c r="I54" s="199">
        <v>0</v>
      </c>
    </row>
    <row r="55" spans="1:9" ht="22.5" customHeight="1">
      <c r="A55" s="186" t="s">
        <v>1083</v>
      </c>
      <c r="B55" s="38">
        <v>160</v>
      </c>
      <c r="C55" s="38">
        <v>310</v>
      </c>
      <c r="D55" s="38">
        <v>832</v>
      </c>
      <c r="E55" s="205">
        <v>15215.9259982639</v>
      </c>
      <c r="F55" s="197">
        <v>228.8</v>
      </c>
      <c r="G55" s="197">
        <v>10</v>
      </c>
      <c r="H55" s="198">
        <v>0</v>
      </c>
      <c r="I55" s="199">
        <v>0</v>
      </c>
    </row>
    <row r="56" spans="1:9" ht="22.5" customHeight="1">
      <c r="A56" s="186" t="s">
        <v>1084</v>
      </c>
      <c r="B56" s="38">
        <v>114</v>
      </c>
      <c r="C56" s="38">
        <v>192</v>
      </c>
      <c r="D56" s="38">
        <v>70</v>
      </c>
      <c r="E56" s="205">
        <v>17315.5882352941</v>
      </c>
      <c r="F56" s="197">
        <v>54.6</v>
      </c>
      <c r="G56" s="197">
        <v>15.8</v>
      </c>
      <c r="H56" s="198">
        <v>0</v>
      </c>
      <c r="I56" s="199">
        <v>0</v>
      </c>
    </row>
    <row r="57" spans="1:9" ht="22.5" customHeight="1">
      <c r="A57" s="186" t="s">
        <v>1085</v>
      </c>
      <c r="B57" s="38">
        <v>118</v>
      </c>
      <c r="C57" s="38">
        <v>251</v>
      </c>
      <c r="D57" s="38">
        <v>9</v>
      </c>
      <c r="E57" s="205">
        <v>18922.8572544643</v>
      </c>
      <c r="F57" s="197">
        <v>13.4</v>
      </c>
      <c r="G57" s="197">
        <v>55</v>
      </c>
      <c r="H57" s="198">
        <v>0</v>
      </c>
      <c r="I57" s="199">
        <v>0</v>
      </c>
    </row>
    <row r="58" spans="1:9" ht="22.5" customHeight="1">
      <c r="A58" s="188" t="s">
        <v>1086</v>
      </c>
      <c r="B58" s="38">
        <v>8547</v>
      </c>
      <c r="C58" s="38">
        <v>22063</v>
      </c>
      <c r="D58" s="38">
        <v>13290</v>
      </c>
      <c r="E58" s="206">
        <v>18004.32</v>
      </c>
      <c r="F58" s="197">
        <v>3363.9</v>
      </c>
      <c r="G58" s="197">
        <v>881.9</v>
      </c>
      <c r="H58" s="198">
        <v>8694</v>
      </c>
      <c r="I58" s="199">
        <v>414</v>
      </c>
    </row>
    <row r="59" spans="1:9" ht="22.5" customHeight="1">
      <c r="A59" s="186" t="s">
        <v>1087</v>
      </c>
      <c r="B59" s="38">
        <v>1150</v>
      </c>
      <c r="C59" s="38">
        <v>4892</v>
      </c>
      <c r="D59" s="38">
        <v>1370</v>
      </c>
      <c r="E59" s="205">
        <v>25893.706875</v>
      </c>
      <c r="F59" s="197">
        <v>65.3</v>
      </c>
      <c r="G59" s="197">
        <v>18</v>
      </c>
      <c r="H59" s="198">
        <v>228</v>
      </c>
      <c r="I59" s="199">
        <v>66</v>
      </c>
    </row>
    <row r="60" spans="1:9" ht="22.5" customHeight="1">
      <c r="A60" s="186" t="s">
        <v>1088</v>
      </c>
      <c r="B60" s="38">
        <v>201</v>
      </c>
      <c r="C60" s="38">
        <v>435</v>
      </c>
      <c r="D60" s="38">
        <v>122</v>
      </c>
      <c r="E60" s="205">
        <v>18607.125</v>
      </c>
      <c r="F60" s="197">
        <v>0.8</v>
      </c>
      <c r="G60" s="197">
        <v>12</v>
      </c>
      <c r="H60" s="198">
        <v>0</v>
      </c>
      <c r="I60" s="199">
        <v>0</v>
      </c>
    </row>
    <row r="61" spans="1:9" ht="22.5" customHeight="1">
      <c r="A61" s="186" t="s">
        <v>1089</v>
      </c>
      <c r="B61" s="38">
        <v>175</v>
      </c>
      <c r="C61" s="38">
        <v>390</v>
      </c>
      <c r="D61" s="38">
        <v>192</v>
      </c>
      <c r="E61" s="205">
        <v>17042.4137931035</v>
      </c>
      <c r="F61" s="197">
        <v>115.2</v>
      </c>
      <c r="G61" s="197">
        <v>51</v>
      </c>
      <c r="H61" s="198">
        <v>1290</v>
      </c>
      <c r="I61" s="199">
        <v>12</v>
      </c>
    </row>
    <row r="62" spans="1:9" ht="22.5" customHeight="1">
      <c r="A62" s="186" t="s">
        <v>1090</v>
      </c>
      <c r="B62" s="38">
        <v>233</v>
      </c>
      <c r="C62" s="38">
        <v>572</v>
      </c>
      <c r="D62" s="38">
        <v>790</v>
      </c>
      <c r="E62" s="205">
        <v>19134.4754050926</v>
      </c>
      <c r="F62" s="197">
        <v>125</v>
      </c>
      <c r="G62" s="197">
        <v>0</v>
      </c>
      <c r="H62" s="198">
        <v>97</v>
      </c>
      <c r="I62" s="199">
        <v>0</v>
      </c>
    </row>
    <row r="63" spans="1:9" ht="22.5" customHeight="1">
      <c r="A63" s="186" t="s">
        <v>1091</v>
      </c>
      <c r="B63" s="38">
        <v>265</v>
      </c>
      <c r="C63" s="38">
        <v>793</v>
      </c>
      <c r="D63" s="38">
        <v>285</v>
      </c>
      <c r="E63" s="205">
        <v>19103.7794315733</v>
      </c>
      <c r="F63" s="197">
        <v>127.6</v>
      </c>
      <c r="G63" s="197">
        <v>40.3</v>
      </c>
      <c r="H63" s="198">
        <v>307</v>
      </c>
      <c r="I63" s="199">
        <v>70</v>
      </c>
    </row>
    <row r="64" spans="1:9" ht="22.5" customHeight="1">
      <c r="A64" s="186" t="s">
        <v>1092</v>
      </c>
      <c r="B64" s="38">
        <v>290</v>
      </c>
      <c r="C64" s="38">
        <v>580</v>
      </c>
      <c r="D64" s="38">
        <v>170</v>
      </c>
      <c r="E64" s="205">
        <v>16395.9108537946</v>
      </c>
      <c r="F64" s="197">
        <v>114</v>
      </c>
      <c r="G64" s="197">
        <v>3</v>
      </c>
      <c r="H64" s="198">
        <v>150</v>
      </c>
      <c r="I64" s="199">
        <v>29</v>
      </c>
    </row>
    <row r="65" spans="1:9" ht="22.5" customHeight="1">
      <c r="A65" s="186" t="s">
        <v>1093</v>
      </c>
      <c r="B65" s="38">
        <v>703</v>
      </c>
      <c r="C65" s="38">
        <v>1720</v>
      </c>
      <c r="D65" s="38">
        <v>1353</v>
      </c>
      <c r="E65" s="205">
        <v>18583.7692307692</v>
      </c>
      <c r="F65" s="197">
        <v>907.7</v>
      </c>
      <c r="G65" s="197">
        <v>112</v>
      </c>
      <c r="H65" s="198">
        <v>4060</v>
      </c>
      <c r="I65" s="199">
        <v>28</v>
      </c>
    </row>
    <row r="66" spans="1:9" ht="22.5" customHeight="1">
      <c r="A66" s="186" t="s">
        <v>1094</v>
      </c>
      <c r="B66" s="38">
        <v>220</v>
      </c>
      <c r="C66" s="38">
        <v>840</v>
      </c>
      <c r="D66" s="38">
        <v>301</v>
      </c>
      <c r="E66" s="205">
        <v>20741.3384232955</v>
      </c>
      <c r="F66" s="197">
        <v>130.4</v>
      </c>
      <c r="G66" s="197">
        <v>160</v>
      </c>
      <c r="H66" s="198">
        <v>0</v>
      </c>
      <c r="I66" s="199">
        <v>0</v>
      </c>
    </row>
    <row r="67" spans="1:9" ht="22.5" customHeight="1">
      <c r="A67" s="186" t="s">
        <v>1095</v>
      </c>
      <c r="B67" s="38">
        <v>0</v>
      </c>
      <c r="C67" s="38">
        <v>0</v>
      </c>
      <c r="D67" s="38">
        <v>147</v>
      </c>
      <c r="E67" s="205">
        <v>14988.8571428571</v>
      </c>
      <c r="F67" s="197">
        <v>104</v>
      </c>
      <c r="G67" s="197"/>
      <c r="H67" s="198">
        <v>133</v>
      </c>
      <c r="I67" s="199">
        <v>0</v>
      </c>
    </row>
    <row r="68" spans="1:9" ht="22.5" customHeight="1">
      <c r="A68" s="186" t="s">
        <v>1096</v>
      </c>
      <c r="B68" s="38">
        <v>275</v>
      </c>
      <c r="C68" s="38">
        <v>632</v>
      </c>
      <c r="D68" s="38">
        <v>284</v>
      </c>
      <c r="E68" s="205">
        <v>17516.7287326389</v>
      </c>
      <c r="F68" s="197">
        <v>93.2</v>
      </c>
      <c r="G68" s="197"/>
      <c r="H68" s="198">
        <v>399</v>
      </c>
      <c r="I68" s="199">
        <v>5</v>
      </c>
    </row>
    <row r="69" spans="1:9" ht="22.5" customHeight="1">
      <c r="A69" s="186" t="s">
        <v>1097</v>
      </c>
      <c r="B69" s="38">
        <v>516</v>
      </c>
      <c r="C69" s="38">
        <v>1542</v>
      </c>
      <c r="D69" s="38">
        <v>54</v>
      </c>
      <c r="E69" s="205">
        <v>16737.234375</v>
      </c>
      <c r="F69" s="197"/>
      <c r="G69" s="197"/>
      <c r="H69" s="198">
        <v>0</v>
      </c>
      <c r="I69" s="199">
        <v>0</v>
      </c>
    </row>
    <row r="70" spans="1:9" ht="22.5" customHeight="1">
      <c r="A70" s="186" t="s">
        <v>1098</v>
      </c>
      <c r="B70" s="38">
        <v>1040</v>
      </c>
      <c r="C70" s="38">
        <v>2115</v>
      </c>
      <c r="D70" s="38">
        <v>2500</v>
      </c>
      <c r="E70" s="205">
        <v>20414.0239955357</v>
      </c>
      <c r="F70" s="197">
        <v>450.6</v>
      </c>
      <c r="G70" s="197">
        <v>10.6</v>
      </c>
      <c r="H70" s="198">
        <v>461</v>
      </c>
      <c r="I70" s="199">
        <v>167</v>
      </c>
    </row>
    <row r="71" spans="1:9" ht="22.5" customHeight="1">
      <c r="A71" s="186" t="s">
        <v>1099</v>
      </c>
      <c r="B71" s="38">
        <v>265</v>
      </c>
      <c r="C71" s="38">
        <v>700</v>
      </c>
      <c r="D71" s="38">
        <v>656</v>
      </c>
      <c r="E71" s="205">
        <v>15137.0364990234</v>
      </c>
      <c r="F71" s="197">
        <v>195.8</v>
      </c>
      <c r="G71" s="197">
        <v>8</v>
      </c>
      <c r="H71" s="198">
        <v>2</v>
      </c>
      <c r="I71" s="199">
        <v>0</v>
      </c>
    </row>
    <row r="72" spans="1:9" ht="22.5" customHeight="1">
      <c r="A72" s="186" t="s">
        <v>1100</v>
      </c>
      <c r="B72" s="38">
        <v>484</v>
      </c>
      <c r="C72" s="38">
        <v>908</v>
      </c>
      <c r="D72" s="38">
        <v>1208</v>
      </c>
      <c r="E72" s="205">
        <v>17681.419849537</v>
      </c>
      <c r="F72" s="197">
        <v>81</v>
      </c>
      <c r="G72" s="197">
        <v>4</v>
      </c>
      <c r="H72" s="198">
        <v>7</v>
      </c>
      <c r="I72" s="199">
        <v>16</v>
      </c>
    </row>
    <row r="73" spans="1:9" ht="22.5" customHeight="1">
      <c r="A73" s="186" t="s">
        <v>1101</v>
      </c>
      <c r="B73" s="38">
        <v>359</v>
      </c>
      <c r="C73" s="38">
        <v>1050</v>
      </c>
      <c r="D73" s="38">
        <v>977</v>
      </c>
      <c r="E73" s="205">
        <v>16584.7380022321</v>
      </c>
      <c r="F73" s="197">
        <v>202.5</v>
      </c>
      <c r="G73" s="197">
        <v>21</v>
      </c>
      <c r="H73" s="198">
        <v>171</v>
      </c>
      <c r="I73" s="199">
        <v>9</v>
      </c>
    </row>
    <row r="74" spans="1:9" ht="22.5" customHeight="1">
      <c r="A74" s="186" t="s">
        <v>1102</v>
      </c>
      <c r="B74" s="38">
        <v>1057</v>
      </c>
      <c r="C74" s="38">
        <v>1980</v>
      </c>
      <c r="D74" s="38">
        <v>1841</v>
      </c>
      <c r="E74" s="205">
        <v>15413.3721354167</v>
      </c>
      <c r="F74" s="197">
        <v>333</v>
      </c>
      <c r="G74" s="197">
        <v>60</v>
      </c>
      <c r="H74" s="198">
        <v>282</v>
      </c>
      <c r="I74" s="199">
        <v>4</v>
      </c>
    </row>
    <row r="75" spans="1:9" ht="22.5" customHeight="1">
      <c r="A75" s="186" t="s">
        <v>1103</v>
      </c>
      <c r="B75" s="38">
        <v>263</v>
      </c>
      <c r="C75" s="38">
        <v>568</v>
      </c>
      <c r="D75" s="38">
        <v>300</v>
      </c>
      <c r="E75" s="205">
        <v>21978.3446928879</v>
      </c>
      <c r="F75" s="197">
        <v>120.2</v>
      </c>
      <c r="G75" s="197">
        <v>307</v>
      </c>
      <c r="H75" s="198">
        <v>820</v>
      </c>
      <c r="I75" s="199">
        <v>0</v>
      </c>
    </row>
    <row r="76" spans="1:9" ht="22.5" customHeight="1">
      <c r="A76" s="186" t="s">
        <v>1104</v>
      </c>
      <c r="B76" s="38">
        <v>1051</v>
      </c>
      <c r="C76" s="38">
        <v>2346</v>
      </c>
      <c r="D76" s="38">
        <v>740</v>
      </c>
      <c r="E76" s="205">
        <v>13912.4138257576</v>
      </c>
      <c r="F76" s="197">
        <v>197.6</v>
      </c>
      <c r="G76" s="198">
        <v>75</v>
      </c>
      <c r="H76" s="198">
        <v>287</v>
      </c>
      <c r="I76" s="199">
        <v>8</v>
      </c>
    </row>
    <row r="77" spans="1:9" ht="22.5" customHeight="1">
      <c r="A77" s="188" t="s">
        <v>1105</v>
      </c>
      <c r="B77" s="38">
        <v>8124</v>
      </c>
      <c r="C77" s="38">
        <v>19222</v>
      </c>
      <c r="D77" s="38">
        <v>29791</v>
      </c>
      <c r="E77" s="206">
        <v>17604.47</v>
      </c>
      <c r="F77" s="197">
        <v>15121</v>
      </c>
      <c r="G77" s="201">
        <v>741.5</v>
      </c>
      <c r="H77" s="198">
        <v>35118</v>
      </c>
      <c r="I77" s="199">
        <v>1013</v>
      </c>
    </row>
    <row r="78" spans="1:9" ht="22.5" customHeight="1">
      <c r="A78" s="186" t="s">
        <v>1106</v>
      </c>
      <c r="B78" s="38">
        <v>1440</v>
      </c>
      <c r="C78" s="38">
        <v>3200</v>
      </c>
      <c r="D78" s="207">
        <v>4552</v>
      </c>
      <c r="E78" s="205">
        <v>17975.8331298828</v>
      </c>
      <c r="F78" s="197">
        <v>2880</v>
      </c>
      <c r="G78" s="201">
        <v>229</v>
      </c>
      <c r="H78" s="198">
        <v>14500</v>
      </c>
      <c r="I78" s="199">
        <v>80</v>
      </c>
    </row>
    <row r="79" spans="1:9" ht="22.5" customHeight="1">
      <c r="A79" s="186" t="s">
        <v>1107</v>
      </c>
      <c r="B79" s="38">
        <v>745</v>
      </c>
      <c r="C79" s="38">
        <v>1786</v>
      </c>
      <c r="D79" s="207">
        <v>2936</v>
      </c>
      <c r="E79" s="205">
        <v>18478.9047154018</v>
      </c>
      <c r="F79" s="197">
        <v>1184</v>
      </c>
      <c r="G79" s="201">
        <v>36</v>
      </c>
      <c r="H79" s="198">
        <v>752</v>
      </c>
      <c r="I79" s="199">
        <v>398</v>
      </c>
    </row>
    <row r="80" spans="1:9" ht="22.5" customHeight="1">
      <c r="A80" s="186" t="s">
        <v>1108</v>
      </c>
      <c r="B80" s="38">
        <v>973</v>
      </c>
      <c r="C80" s="38">
        <v>2752</v>
      </c>
      <c r="D80" s="207">
        <v>1876</v>
      </c>
      <c r="E80" s="205">
        <v>18484.1730769231</v>
      </c>
      <c r="F80" s="197">
        <v>740.6</v>
      </c>
      <c r="G80" s="201">
        <v>9</v>
      </c>
      <c r="H80" s="198">
        <v>729</v>
      </c>
      <c r="I80" s="199">
        <v>25</v>
      </c>
    </row>
    <row r="81" spans="1:9" ht="22.5" customHeight="1">
      <c r="A81" s="186" t="s">
        <v>1109</v>
      </c>
      <c r="B81" s="38">
        <v>585</v>
      </c>
      <c r="C81" s="38">
        <v>1590</v>
      </c>
      <c r="D81" s="207">
        <v>2794</v>
      </c>
      <c r="E81" s="205">
        <v>18308.6333333333</v>
      </c>
      <c r="F81" s="197">
        <v>1918</v>
      </c>
      <c r="G81" s="201">
        <v>162</v>
      </c>
      <c r="H81" s="198">
        <v>247</v>
      </c>
      <c r="I81" s="199">
        <v>102</v>
      </c>
    </row>
    <row r="82" spans="1:9" ht="22.5" customHeight="1">
      <c r="A82" s="186" t="s">
        <v>1110</v>
      </c>
      <c r="B82" s="38">
        <v>330</v>
      </c>
      <c r="C82" s="38">
        <v>684</v>
      </c>
      <c r="D82" s="207">
        <v>389</v>
      </c>
      <c r="E82" s="205">
        <v>18376.6315789474</v>
      </c>
      <c r="F82" s="197">
        <v>302.4</v>
      </c>
      <c r="G82" s="201">
        <v>6</v>
      </c>
      <c r="H82" s="198">
        <v>0</v>
      </c>
      <c r="I82" s="199">
        <v>160</v>
      </c>
    </row>
    <row r="83" spans="1:9" ht="22.5" customHeight="1">
      <c r="A83" s="186" t="s">
        <v>1111</v>
      </c>
      <c r="B83" s="38">
        <v>405</v>
      </c>
      <c r="C83" s="38">
        <v>1140</v>
      </c>
      <c r="D83" s="207">
        <v>1002</v>
      </c>
      <c r="E83" s="205">
        <v>18566.0059814453</v>
      </c>
      <c r="F83" s="197">
        <v>321.2</v>
      </c>
      <c r="G83" s="201"/>
      <c r="H83" s="198">
        <v>3855</v>
      </c>
      <c r="I83" s="199">
        <v>5</v>
      </c>
    </row>
    <row r="84" spans="1:9" ht="22.5" customHeight="1">
      <c r="A84" s="186" t="s">
        <v>1112</v>
      </c>
      <c r="B84" s="38">
        <v>568</v>
      </c>
      <c r="C84" s="38">
        <v>1484</v>
      </c>
      <c r="D84" s="207">
        <v>3600</v>
      </c>
      <c r="E84" s="205">
        <v>17173.6305197011</v>
      </c>
      <c r="F84" s="197">
        <v>1092.1</v>
      </c>
      <c r="G84" s="201">
        <v>100</v>
      </c>
      <c r="H84" s="198">
        <v>858</v>
      </c>
      <c r="I84" s="199">
        <v>0</v>
      </c>
    </row>
    <row r="85" spans="1:9" ht="22.5" customHeight="1">
      <c r="A85" s="186" t="s">
        <v>1113</v>
      </c>
      <c r="B85" s="38">
        <v>560</v>
      </c>
      <c r="C85" s="38">
        <v>1109</v>
      </c>
      <c r="D85" s="207">
        <v>2600</v>
      </c>
      <c r="E85" s="205">
        <v>16816.4166666667</v>
      </c>
      <c r="F85" s="197">
        <v>1595</v>
      </c>
      <c r="G85" s="201">
        <v>13</v>
      </c>
      <c r="H85" s="198">
        <v>445</v>
      </c>
      <c r="I85" s="199">
        <v>9</v>
      </c>
    </row>
    <row r="86" spans="1:9" ht="22.5" customHeight="1">
      <c r="A86" s="186" t="s">
        <v>1114</v>
      </c>
      <c r="B86" s="38">
        <v>790</v>
      </c>
      <c r="C86" s="38">
        <v>1565</v>
      </c>
      <c r="D86" s="207">
        <v>2735</v>
      </c>
      <c r="E86" s="205">
        <v>18346.6475360577</v>
      </c>
      <c r="F86" s="197">
        <v>1627.4</v>
      </c>
      <c r="G86" s="201">
        <v>114.5</v>
      </c>
      <c r="H86" s="198">
        <v>1025</v>
      </c>
      <c r="I86" s="199">
        <v>195</v>
      </c>
    </row>
    <row r="87" spans="1:9" ht="22.5" customHeight="1">
      <c r="A87" s="186" t="s">
        <v>1115</v>
      </c>
      <c r="B87" s="38">
        <v>190</v>
      </c>
      <c r="C87" s="38">
        <v>380</v>
      </c>
      <c r="D87" s="207">
        <v>861</v>
      </c>
      <c r="E87" s="205">
        <v>17032.0525309245</v>
      </c>
      <c r="F87" s="197">
        <v>356.1</v>
      </c>
      <c r="G87" s="201">
        <v>31</v>
      </c>
      <c r="H87" s="198">
        <v>557</v>
      </c>
      <c r="I87" s="199">
        <v>19</v>
      </c>
    </row>
    <row r="88" spans="1:9" ht="22.5" customHeight="1">
      <c r="A88" s="186" t="s">
        <v>1116</v>
      </c>
      <c r="B88" s="38">
        <v>90</v>
      </c>
      <c r="C88" s="38">
        <v>248</v>
      </c>
      <c r="D88" s="207">
        <v>627</v>
      </c>
      <c r="E88" s="205">
        <v>16526.8470052083</v>
      </c>
      <c r="F88" s="197">
        <v>352.3</v>
      </c>
      <c r="G88" s="201">
        <v>1</v>
      </c>
      <c r="H88" s="198">
        <v>0</v>
      </c>
      <c r="I88" s="199">
        <v>0</v>
      </c>
    </row>
    <row r="89" spans="1:9" ht="22.5" customHeight="1">
      <c r="A89" s="186" t="s">
        <v>1117</v>
      </c>
      <c r="B89" s="38">
        <v>260</v>
      </c>
      <c r="C89" s="38">
        <v>550</v>
      </c>
      <c r="D89" s="207">
        <v>1746</v>
      </c>
      <c r="E89" s="205">
        <v>16295.6238029234</v>
      </c>
      <c r="F89" s="197">
        <v>892.9</v>
      </c>
      <c r="G89" s="201">
        <v>2</v>
      </c>
      <c r="H89" s="198">
        <v>691</v>
      </c>
      <c r="I89" s="199">
        <v>16</v>
      </c>
    </row>
    <row r="90" spans="1:9" ht="22.5" customHeight="1">
      <c r="A90" s="186" t="s">
        <v>1118</v>
      </c>
      <c r="B90" s="38">
        <v>257</v>
      </c>
      <c r="C90" s="38">
        <v>568</v>
      </c>
      <c r="D90" s="207">
        <v>1293</v>
      </c>
      <c r="E90" s="205">
        <v>17039.8518518519</v>
      </c>
      <c r="F90" s="197">
        <v>557.2</v>
      </c>
      <c r="G90" s="201">
        <v>0</v>
      </c>
      <c r="H90" s="198">
        <v>5420</v>
      </c>
      <c r="I90" s="199">
        <v>0</v>
      </c>
    </row>
    <row r="91" spans="1:9" ht="22.5" customHeight="1">
      <c r="A91" s="186" t="s">
        <v>1119</v>
      </c>
      <c r="B91" s="38">
        <v>241</v>
      </c>
      <c r="C91" s="38">
        <v>589</v>
      </c>
      <c r="D91" s="207">
        <v>1289</v>
      </c>
      <c r="E91" s="205">
        <v>16311.2401194853</v>
      </c>
      <c r="F91" s="197">
        <v>798</v>
      </c>
      <c r="G91" s="201">
        <v>33</v>
      </c>
      <c r="H91" s="198">
        <v>105</v>
      </c>
      <c r="I91" s="199">
        <v>4</v>
      </c>
    </row>
    <row r="92" spans="1:9" ht="22.5" customHeight="1">
      <c r="A92" s="186" t="s">
        <v>1120</v>
      </c>
      <c r="B92" s="38">
        <v>209</v>
      </c>
      <c r="C92" s="38">
        <v>536</v>
      </c>
      <c r="D92" s="207">
        <v>958</v>
      </c>
      <c r="E92" s="205">
        <v>16688.9655172414</v>
      </c>
      <c r="F92" s="197">
        <v>288.2</v>
      </c>
      <c r="G92" s="201"/>
      <c r="H92" s="198">
        <v>384</v>
      </c>
      <c r="I92" s="199">
        <v>0</v>
      </c>
    </row>
    <row r="93" spans="1:9" ht="22.5" customHeight="1">
      <c r="A93" s="186" t="s">
        <v>1121</v>
      </c>
      <c r="B93" s="38">
        <v>481</v>
      </c>
      <c r="C93" s="38">
        <v>1041</v>
      </c>
      <c r="D93" s="207">
        <v>533</v>
      </c>
      <c r="E93" s="205">
        <v>18744.2603759766</v>
      </c>
      <c r="F93" s="197">
        <v>215.6</v>
      </c>
      <c r="G93" s="201">
        <v>5</v>
      </c>
      <c r="H93" s="198">
        <v>5550</v>
      </c>
      <c r="I93" s="199">
        <v>0</v>
      </c>
    </row>
    <row r="94" spans="1:9" ht="22.5" customHeight="1">
      <c r="A94" s="188" t="s">
        <v>1122</v>
      </c>
      <c r="B94" s="38">
        <v>6300</v>
      </c>
      <c r="C94" s="38">
        <v>17568</v>
      </c>
      <c r="D94" s="207">
        <v>18471</v>
      </c>
      <c r="E94" s="206">
        <v>17485.04</v>
      </c>
      <c r="F94" s="197">
        <v>6343.7</v>
      </c>
      <c r="G94" s="201">
        <v>280.2</v>
      </c>
      <c r="H94" s="198">
        <v>11033</v>
      </c>
      <c r="I94" s="199">
        <v>1528</v>
      </c>
    </row>
    <row r="95" spans="1:9" ht="22.5" customHeight="1">
      <c r="A95" s="186" t="s">
        <v>1123</v>
      </c>
      <c r="B95" s="38">
        <v>915</v>
      </c>
      <c r="C95" s="38">
        <v>2291</v>
      </c>
      <c r="D95" s="38">
        <v>1181</v>
      </c>
      <c r="E95" s="205">
        <v>18353.0237165179</v>
      </c>
      <c r="F95" s="197">
        <v>108.7</v>
      </c>
      <c r="G95" s="201">
        <v>17</v>
      </c>
      <c r="H95" s="198">
        <v>1677</v>
      </c>
      <c r="I95" s="199">
        <v>14</v>
      </c>
    </row>
    <row r="96" spans="1:9" ht="22.5" customHeight="1">
      <c r="A96" s="186" t="s">
        <v>1124</v>
      </c>
      <c r="B96" s="38">
        <v>1015</v>
      </c>
      <c r="C96" s="38">
        <v>2810</v>
      </c>
      <c r="D96" s="38">
        <v>2000</v>
      </c>
      <c r="E96" s="205">
        <v>18224.7472774621</v>
      </c>
      <c r="F96" s="197">
        <v>152.6</v>
      </c>
      <c r="G96" s="202">
        <v>6</v>
      </c>
      <c r="H96" s="203">
        <v>1022</v>
      </c>
      <c r="I96" s="204">
        <v>6</v>
      </c>
    </row>
    <row r="97" spans="1:9" ht="22.5" customHeight="1">
      <c r="A97" s="186" t="s">
        <v>1125</v>
      </c>
      <c r="B97" s="38">
        <v>181</v>
      </c>
      <c r="C97" s="38">
        <v>552</v>
      </c>
      <c r="D97" s="38">
        <v>658</v>
      </c>
      <c r="E97" s="205">
        <v>18085.5517241379</v>
      </c>
      <c r="F97" s="197">
        <v>312.2</v>
      </c>
      <c r="G97" s="202">
        <v>22.5</v>
      </c>
      <c r="H97" s="203">
        <v>20</v>
      </c>
      <c r="I97" s="204">
        <v>8</v>
      </c>
    </row>
    <row r="98" spans="1:9" ht="22.5" customHeight="1">
      <c r="A98" s="186" t="s">
        <v>1126</v>
      </c>
      <c r="B98" s="38">
        <v>503</v>
      </c>
      <c r="C98" s="38">
        <v>1482</v>
      </c>
      <c r="D98" s="38">
        <v>1960</v>
      </c>
      <c r="E98" s="205">
        <v>17180.2707519531</v>
      </c>
      <c r="F98" s="197">
        <v>989</v>
      </c>
      <c r="G98" s="201">
        <v>145</v>
      </c>
      <c r="H98" s="198">
        <v>2905</v>
      </c>
      <c r="I98" s="199">
        <v>7</v>
      </c>
    </row>
    <row r="99" spans="1:9" ht="22.5" customHeight="1">
      <c r="A99" s="186" t="s">
        <v>1127</v>
      </c>
      <c r="B99" s="38">
        <v>320</v>
      </c>
      <c r="C99" s="38">
        <v>810</v>
      </c>
      <c r="D99" s="38">
        <v>1100</v>
      </c>
      <c r="E99" s="205">
        <v>17522.96875</v>
      </c>
      <c r="F99" s="197">
        <v>269.2</v>
      </c>
      <c r="G99" s="201">
        <v>8</v>
      </c>
      <c r="H99" s="198">
        <v>63</v>
      </c>
      <c r="I99" s="199">
        <v>58</v>
      </c>
    </row>
    <row r="100" spans="1:9" ht="22.5" customHeight="1">
      <c r="A100" s="186" t="s">
        <v>1128</v>
      </c>
      <c r="B100" s="38">
        <v>261</v>
      </c>
      <c r="C100" s="38">
        <v>731</v>
      </c>
      <c r="D100" s="38">
        <v>1022</v>
      </c>
      <c r="E100" s="205">
        <v>18286.1911621094</v>
      </c>
      <c r="F100" s="197">
        <v>485.4</v>
      </c>
      <c r="G100" s="201">
        <v>4</v>
      </c>
      <c r="H100" s="198">
        <v>574</v>
      </c>
      <c r="I100" s="199">
        <v>228</v>
      </c>
    </row>
    <row r="101" spans="1:9" ht="22.5" customHeight="1">
      <c r="A101" s="186" t="s">
        <v>1129</v>
      </c>
      <c r="B101" s="38">
        <v>138</v>
      </c>
      <c r="C101" s="38">
        <v>358</v>
      </c>
      <c r="D101" s="38">
        <v>385</v>
      </c>
      <c r="E101" s="205">
        <v>15907.7290039063</v>
      </c>
      <c r="F101" s="197">
        <v>50.7</v>
      </c>
      <c r="G101" s="201">
        <v>0.5</v>
      </c>
      <c r="H101" s="198">
        <v>1132</v>
      </c>
      <c r="I101" s="199">
        <v>0</v>
      </c>
    </row>
    <row r="102" spans="1:9" ht="22.5" customHeight="1">
      <c r="A102" s="186" t="s">
        <v>1130</v>
      </c>
      <c r="B102" s="38">
        <v>337</v>
      </c>
      <c r="C102" s="38">
        <v>850</v>
      </c>
      <c r="D102" s="38">
        <v>889</v>
      </c>
      <c r="E102" s="205">
        <v>17706</v>
      </c>
      <c r="F102" s="197">
        <v>515.6</v>
      </c>
      <c r="G102" s="201">
        <v>44</v>
      </c>
      <c r="H102" s="198">
        <v>460</v>
      </c>
      <c r="I102" s="199">
        <v>38</v>
      </c>
    </row>
    <row r="103" spans="1:9" ht="22.5" customHeight="1">
      <c r="A103" s="186" t="s">
        <v>1131</v>
      </c>
      <c r="B103" s="38">
        <v>450</v>
      </c>
      <c r="C103" s="38">
        <v>1180</v>
      </c>
      <c r="D103" s="38">
        <v>1985</v>
      </c>
      <c r="E103" s="205">
        <v>16568.7083333333</v>
      </c>
      <c r="F103" s="197">
        <v>824.1</v>
      </c>
      <c r="G103" s="201">
        <v>2.8</v>
      </c>
      <c r="H103" s="198">
        <v>268</v>
      </c>
      <c r="I103" s="199">
        <v>150</v>
      </c>
    </row>
    <row r="104" spans="1:9" ht="22.5" customHeight="1">
      <c r="A104" s="186" t="s">
        <v>1132</v>
      </c>
      <c r="B104" s="38">
        <v>236</v>
      </c>
      <c r="C104" s="38">
        <v>630</v>
      </c>
      <c r="D104" s="38">
        <v>750</v>
      </c>
      <c r="E104" s="205">
        <v>18858.560625</v>
      </c>
      <c r="F104" s="197">
        <v>284.3</v>
      </c>
      <c r="G104" s="201">
        <v>3.4</v>
      </c>
      <c r="H104" s="198">
        <v>1430</v>
      </c>
      <c r="I104" s="199">
        <v>0</v>
      </c>
    </row>
    <row r="105" spans="1:9" ht="22.5" customHeight="1">
      <c r="A105" s="186" t="s">
        <v>1133</v>
      </c>
      <c r="B105" s="38">
        <v>81</v>
      </c>
      <c r="C105" s="38">
        <v>214</v>
      </c>
      <c r="D105" s="38">
        <v>300</v>
      </c>
      <c r="E105" s="205">
        <v>16589.3333333333</v>
      </c>
      <c r="F105" s="197">
        <v>29.6</v>
      </c>
      <c r="G105" s="201">
        <v>1</v>
      </c>
      <c r="H105" s="198">
        <v>180</v>
      </c>
      <c r="I105" s="199">
        <v>0</v>
      </c>
    </row>
    <row r="106" spans="1:9" ht="22.5" customHeight="1">
      <c r="A106" s="186" t="s">
        <v>1134</v>
      </c>
      <c r="B106" s="38">
        <v>253</v>
      </c>
      <c r="C106" s="38">
        <v>1068</v>
      </c>
      <c r="D106" s="38">
        <v>989</v>
      </c>
      <c r="E106" s="205">
        <v>16291.6666666667</v>
      </c>
      <c r="F106" s="197">
        <v>138.5</v>
      </c>
      <c r="G106" s="201">
        <v>6</v>
      </c>
      <c r="H106" s="198">
        <v>265</v>
      </c>
      <c r="I106" s="199">
        <v>144</v>
      </c>
    </row>
    <row r="107" spans="1:9" ht="22.5" customHeight="1">
      <c r="A107" s="186" t="s">
        <v>1135</v>
      </c>
      <c r="B107" s="38">
        <v>549</v>
      </c>
      <c r="C107" s="38">
        <v>1797</v>
      </c>
      <c r="D107" s="38">
        <v>1160</v>
      </c>
      <c r="E107" s="205">
        <v>17436.3330357143</v>
      </c>
      <c r="F107" s="197">
        <v>618.1</v>
      </c>
      <c r="G107" s="201">
        <v>17</v>
      </c>
      <c r="H107" s="198">
        <v>339</v>
      </c>
      <c r="I107" s="199">
        <v>15</v>
      </c>
    </row>
    <row r="108" spans="1:9" ht="22.5" customHeight="1">
      <c r="A108" s="186" t="s">
        <v>1136</v>
      </c>
      <c r="B108" s="38">
        <v>640</v>
      </c>
      <c r="C108" s="38">
        <v>1780</v>
      </c>
      <c r="D108" s="38">
        <v>2832</v>
      </c>
      <c r="E108" s="205">
        <v>16926.1758897569</v>
      </c>
      <c r="F108" s="197">
        <v>902.9</v>
      </c>
      <c r="G108" s="201">
        <v>3</v>
      </c>
      <c r="H108" s="198">
        <v>648</v>
      </c>
      <c r="I108" s="199">
        <v>830</v>
      </c>
    </row>
    <row r="109" spans="1:9" ht="22.5" customHeight="1">
      <c r="A109" s="186" t="s">
        <v>1137</v>
      </c>
      <c r="B109" s="38">
        <v>421</v>
      </c>
      <c r="C109" s="38">
        <v>1015</v>
      </c>
      <c r="D109" s="38">
        <v>1260</v>
      </c>
      <c r="E109" s="205">
        <v>18980.4140218099</v>
      </c>
      <c r="F109" s="197">
        <v>662.8</v>
      </c>
      <c r="G109" s="201"/>
      <c r="H109" s="198">
        <v>50</v>
      </c>
      <c r="I109" s="199">
        <v>30</v>
      </c>
    </row>
    <row r="110" spans="1:9" ht="22.5" customHeight="1">
      <c r="A110" s="188" t="s">
        <v>1138</v>
      </c>
      <c r="B110" s="38">
        <v>7890</v>
      </c>
      <c r="C110" s="38">
        <v>18289</v>
      </c>
      <c r="D110" s="38">
        <v>19436</v>
      </c>
      <c r="E110" s="206">
        <v>16792.6</v>
      </c>
      <c r="F110" s="197">
        <v>6749.8</v>
      </c>
      <c r="G110" s="201">
        <v>8196.2</v>
      </c>
      <c r="H110" s="198">
        <v>10609</v>
      </c>
      <c r="I110" s="199">
        <v>258</v>
      </c>
    </row>
    <row r="111" spans="1:9" ht="22.5" customHeight="1">
      <c r="A111" s="186" t="s">
        <v>1139</v>
      </c>
      <c r="B111" s="38">
        <v>836</v>
      </c>
      <c r="C111" s="38">
        <v>1836</v>
      </c>
      <c r="D111" s="38">
        <v>3400</v>
      </c>
      <c r="E111" s="205">
        <v>19917.2413793103</v>
      </c>
      <c r="F111" s="197">
        <v>1082.2</v>
      </c>
      <c r="G111" s="201">
        <v>135</v>
      </c>
      <c r="H111" s="198">
        <v>1005</v>
      </c>
      <c r="I111" s="199">
        <v>0</v>
      </c>
    </row>
    <row r="112" spans="1:9" ht="22.5" customHeight="1">
      <c r="A112" s="186" t="s">
        <v>1140</v>
      </c>
      <c r="B112" s="38">
        <v>700</v>
      </c>
      <c r="C112" s="38">
        <v>1564</v>
      </c>
      <c r="D112" s="38">
        <v>2285</v>
      </c>
      <c r="E112" s="205">
        <v>20587.6842105263</v>
      </c>
      <c r="F112" s="197">
        <v>553.1</v>
      </c>
      <c r="G112" s="201">
        <v>108</v>
      </c>
      <c r="H112" s="198">
        <v>6857</v>
      </c>
      <c r="I112" s="199">
        <v>100</v>
      </c>
    </row>
    <row r="113" spans="1:9" ht="22.5" customHeight="1">
      <c r="A113" s="186" t="s">
        <v>1141</v>
      </c>
      <c r="B113" s="38">
        <v>166</v>
      </c>
      <c r="C113" s="38">
        <v>459</v>
      </c>
      <c r="D113" s="38">
        <v>281</v>
      </c>
      <c r="E113" s="205">
        <v>15233.7916666667</v>
      </c>
      <c r="F113" s="197">
        <v>137.5</v>
      </c>
      <c r="G113" s="201">
        <v>64.5</v>
      </c>
      <c r="H113" s="198">
        <v>169</v>
      </c>
      <c r="I113" s="199">
        <v>0</v>
      </c>
    </row>
    <row r="114" spans="1:9" ht="22.5" customHeight="1">
      <c r="A114" s="186" t="s">
        <v>1142</v>
      </c>
      <c r="B114" s="38">
        <v>240</v>
      </c>
      <c r="C114" s="38">
        <v>521</v>
      </c>
      <c r="D114" s="38">
        <v>1310</v>
      </c>
      <c r="E114" s="205">
        <v>16414.7550403226</v>
      </c>
      <c r="F114" s="197">
        <v>30.8</v>
      </c>
      <c r="G114" s="201">
        <v>72</v>
      </c>
      <c r="H114" s="198">
        <v>26</v>
      </c>
      <c r="I114" s="199">
        <v>1</v>
      </c>
    </row>
    <row r="115" spans="1:9" ht="22.5" customHeight="1">
      <c r="A115" s="186" t="s">
        <v>1143</v>
      </c>
      <c r="B115" s="38">
        <v>272</v>
      </c>
      <c r="C115" s="38">
        <v>572</v>
      </c>
      <c r="D115" s="38">
        <v>858</v>
      </c>
      <c r="E115" s="205">
        <v>17781.7037037037</v>
      </c>
      <c r="F115" s="197">
        <v>80.3</v>
      </c>
      <c r="G115" s="201">
        <v>1043</v>
      </c>
      <c r="H115" s="198">
        <v>0</v>
      </c>
      <c r="I115" s="199">
        <v>0</v>
      </c>
    </row>
    <row r="116" spans="1:9" ht="22.5" customHeight="1">
      <c r="A116" s="186" t="s">
        <v>1144</v>
      </c>
      <c r="B116" s="38">
        <v>385</v>
      </c>
      <c r="C116" s="38">
        <v>1005</v>
      </c>
      <c r="D116" s="38">
        <v>882</v>
      </c>
      <c r="E116" s="205">
        <v>17919.6451612903</v>
      </c>
      <c r="F116" s="197">
        <v>440</v>
      </c>
      <c r="G116" s="201">
        <v>407</v>
      </c>
      <c r="H116" s="198">
        <v>8</v>
      </c>
      <c r="I116" s="199">
        <v>4</v>
      </c>
    </row>
    <row r="117" spans="1:9" ht="22.5" customHeight="1">
      <c r="A117" s="186" t="s">
        <v>1145</v>
      </c>
      <c r="B117" s="38">
        <v>521</v>
      </c>
      <c r="C117" s="38">
        <v>1456</v>
      </c>
      <c r="D117" s="38">
        <v>1680</v>
      </c>
      <c r="E117" s="205">
        <v>16017.6666666667</v>
      </c>
      <c r="F117" s="197">
        <v>1090</v>
      </c>
      <c r="G117" s="201">
        <v>175</v>
      </c>
      <c r="H117" s="198">
        <v>135</v>
      </c>
      <c r="I117" s="199">
        <v>0</v>
      </c>
    </row>
    <row r="118" spans="1:9" ht="22.5" customHeight="1">
      <c r="A118" s="186" t="s">
        <v>1146</v>
      </c>
      <c r="B118" s="38">
        <v>290</v>
      </c>
      <c r="C118" s="38">
        <v>736</v>
      </c>
      <c r="D118" s="38">
        <v>1375</v>
      </c>
      <c r="E118" s="205">
        <v>17418.5</v>
      </c>
      <c r="F118" s="197">
        <v>275.5</v>
      </c>
      <c r="G118" s="201">
        <v>264</v>
      </c>
      <c r="H118" s="198">
        <v>72</v>
      </c>
      <c r="I118" s="199">
        <v>2</v>
      </c>
    </row>
    <row r="119" spans="1:9" ht="22.5" customHeight="1">
      <c r="A119" s="186" t="s">
        <v>1147</v>
      </c>
      <c r="B119" s="38">
        <v>142</v>
      </c>
      <c r="C119" s="38">
        <v>247</v>
      </c>
      <c r="D119" s="38">
        <v>134</v>
      </c>
      <c r="E119" s="205">
        <v>16813.0925925926</v>
      </c>
      <c r="F119" s="197">
        <v>63</v>
      </c>
      <c r="G119" s="201">
        <v>42.7</v>
      </c>
      <c r="H119" s="198">
        <v>72</v>
      </c>
      <c r="I119" s="199">
        <v>0</v>
      </c>
    </row>
    <row r="120" spans="1:9" ht="22.5" customHeight="1">
      <c r="A120" s="186" t="s">
        <v>1148</v>
      </c>
      <c r="B120" s="38">
        <v>96</v>
      </c>
      <c r="C120" s="38">
        <v>248</v>
      </c>
      <c r="D120" s="38">
        <v>166</v>
      </c>
      <c r="E120" s="205">
        <v>15116.3823529412</v>
      </c>
      <c r="F120" s="197">
        <v>57.7</v>
      </c>
      <c r="G120" s="202">
        <v>128.5</v>
      </c>
      <c r="H120" s="203">
        <v>0</v>
      </c>
      <c r="I120" s="204">
        <v>0</v>
      </c>
    </row>
    <row r="121" spans="1:9" ht="22.5" customHeight="1">
      <c r="A121" s="186" t="s">
        <v>1149</v>
      </c>
      <c r="B121" s="38">
        <v>400</v>
      </c>
      <c r="C121" s="38">
        <v>750</v>
      </c>
      <c r="D121" s="38">
        <v>700</v>
      </c>
      <c r="E121" s="205">
        <v>13907.6666666667</v>
      </c>
      <c r="F121" s="197">
        <v>390.6</v>
      </c>
      <c r="G121" s="202">
        <v>161</v>
      </c>
      <c r="H121" s="203">
        <v>200</v>
      </c>
      <c r="I121" s="204">
        <v>11</v>
      </c>
    </row>
    <row r="122" spans="1:9" ht="22.5" customHeight="1">
      <c r="A122" s="186" t="s">
        <v>1150</v>
      </c>
      <c r="B122" s="38">
        <v>162</v>
      </c>
      <c r="C122" s="38">
        <v>477</v>
      </c>
      <c r="D122" s="38">
        <v>396</v>
      </c>
      <c r="E122" s="205">
        <v>13963.1958203125</v>
      </c>
      <c r="F122" s="197">
        <v>135.7</v>
      </c>
      <c r="G122" s="197">
        <v>437.5</v>
      </c>
      <c r="H122" s="198">
        <v>57</v>
      </c>
      <c r="I122" s="199">
        <v>4</v>
      </c>
    </row>
    <row r="123" spans="1:9" ht="22.5" customHeight="1">
      <c r="A123" s="186" t="s">
        <v>1151</v>
      </c>
      <c r="B123" s="38">
        <v>132</v>
      </c>
      <c r="C123" s="38">
        <v>336</v>
      </c>
      <c r="D123" s="38">
        <v>659</v>
      </c>
      <c r="E123" s="205">
        <v>13495.0892857143</v>
      </c>
      <c r="F123" s="197">
        <v>205.6</v>
      </c>
      <c r="G123" s="197">
        <v>996</v>
      </c>
      <c r="H123" s="198">
        <v>0</v>
      </c>
      <c r="I123" s="199">
        <v>7</v>
      </c>
    </row>
    <row r="124" spans="1:9" ht="22.5" customHeight="1">
      <c r="A124" s="186" t="s">
        <v>1152</v>
      </c>
      <c r="B124" s="38">
        <v>118</v>
      </c>
      <c r="C124" s="38">
        <v>216</v>
      </c>
      <c r="D124" s="38">
        <v>134</v>
      </c>
      <c r="E124" s="205">
        <v>14079.2166666667</v>
      </c>
      <c r="F124" s="197">
        <v>57.9</v>
      </c>
      <c r="G124" s="197">
        <v>415</v>
      </c>
      <c r="H124" s="198">
        <v>0</v>
      </c>
      <c r="I124" s="204">
        <v>0</v>
      </c>
    </row>
    <row r="125" spans="1:9" ht="22.5" customHeight="1">
      <c r="A125" s="186" t="s">
        <v>1153</v>
      </c>
      <c r="B125" s="38">
        <v>621</v>
      </c>
      <c r="C125" s="38">
        <v>1267</v>
      </c>
      <c r="D125" s="38">
        <v>1000</v>
      </c>
      <c r="E125" s="205">
        <v>18347.7586206897</v>
      </c>
      <c r="F125" s="197">
        <v>365.1</v>
      </c>
      <c r="G125" s="197">
        <v>399</v>
      </c>
      <c r="H125" s="198">
        <v>0</v>
      </c>
      <c r="I125" s="199">
        <v>0</v>
      </c>
    </row>
    <row r="126" spans="1:9" ht="22.5" customHeight="1">
      <c r="A126" s="186" t="s">
        <v>1154</v>
      </c>
      <c r="B126" s="38">
        <v>315</v>
      </c>
      <c r="C126" s="38">
        <v>610</v>
      </c>
      <c r="D126" s="38">
        <v>781</v>
      </c>
      <c r="E126" s="205">
        <v>15184.4210526316</v>
      </c>
      <c r="F126" s="197">
        <v>371.5</v>
      </c>
      <c r="G126" s="197">
        <v>141</v>
      </c>
      <c r="H126" s="198">
        <v>175</v>
      </c>
      <c r="I126" s="199">
        <v>14</v>
      </c>
    </row>
    <row r="127" spans="1:9" ht="22.5" customHeight="1">
      <c r="A127" s="186" t="s">
        <v>1155</v>
      </c>
      <c r="B127" s="38">
        <v>750</v>
      </c>
      <c r="C127" s="38">
        <v>2238</v>
      </c>
      <c r="D127" s="38">
        <v>656</v>
      </c>
      <c r="E127" s="205">
        <v>21515.724137931</v>
      </c>
      <c r="F127" s="197">
        <v>104.5</v>
      </c>
      <c r="G127" s="197">
        <v>1051</v>
      </c>
      <c r="H127" s="198">
        <v>259</v>
      </c>
      <c r="I127" s="199">
        <v>70</v>
      </c>
    </row>
    <row r="128" spans="1:9" ht="22.5" customHeight="1">
      <c r="A128" s="186" t="s">
        <v>1156</v>
      </c>
      <c r="B128" s="38">
        <v>295</v>
      </c>
      <c r="C128" s="38">
        <v>586</v>
      </c>
      <c r="D128" s="38">
        <v>727</v>
      </c>
      <c r="E128" s="205">
        <v>16403</v>
      </c>
      <c r="F128" s="197">
        <v>450</v>
      </c>
      <c r="G128" s="197">
        <v>684</v>
      </c>
      <c r="H128" s="198">
        <v>0</v>
      </c>
      <c r="I128" s="199">
        <v>3</v>
      </c>
    </row>
    <row r="129" spans="1:9" ht="22.5" customHeight="1">
      <c r="A129" s="186" t="s">
        <v>1157</v>
      </c>
      <c r="B129" s="38">
        <v>193</v>
      </c>
      <c r="C129" s="38">
        <v>402</v>
      </c>
      <c r="D129" s="38">
        <v>160</v>
      </c>
      <c r="E129" s="205">
        <v>16043.3548387097</v>
      </c>
      <c r="F129" s="197">
        <v>18.1</v>
      </c>
      <c r="G129" s="197">
        <v>345</v>
      </c>
      <c r="H129" s="198">
        <v>0</v>
      </c>
      <c r="I129" s="199">
        <v>0</v>
      </c>
    </row>
    <row r="130" spans="1:9" ht="22.5" customHeight="1">
      <c r="A130" s="186" t="s">
        <v>1158</v>
      </c>
      <c r="B130" s="38">
        <v>279</v>
      </c>
      <c r="C130" s="38">
        <v>693</v>
      </c>
      <c r="D130" s="38">
        <v>385</v>
      </c>
      <c r="E130" s="205">
        <v>17498.0869565217</v>
      </c>
      <c r="F130" s="197">
        <v>381</v>
      </c>
      <c r="G130" s="197">
        <v>521</v>
      </c>
      <c r="H130" s="198">
        <v>0</v>
      </c>
      <c r="I130" s="199">
        <v>0</v>
      </c>
    </row>
    <row r="131" spans="1:9" ht="22.5" customHeight="1">
      <c r="A131" s="186" t="s">
        <v>1159</v>
      </c>
      <c r="B131" s="38">
        <v>116</v>
      </c>
      <c r="C131" s="38">
        <v>318</v>
      </c>
      <c r="D131" s="38">
        <v>330</v>
      </c>
      <c r="E131" s="205">
        <v>16382.7586206897</v>
      </c>
      <c r="F131" s="197">
        <v>124.5</v>
      </c>
      <c r="G131" s="197">
        <v>266</v>
      </c>
      <c r="H131" s="198">
        <v>145</v>
      </c>
      <c r="I131" s="199">
        <v>0</v>
      </c>
    </row>
    <row r="132" spans="1:9" ht="22.5" customHeight="1">
      <c r="A132" s="186" t="s">
        <v>1160</v>
      </c>
      <c r="B132" s="38">
        <v>300</v>
      </c>
      <c r="C132" s="38">
        <v>760</v>
      </c>
      <c r="D132" s="38">
        <v>804</v>
      </c>
      <c r="E132" s="205">
        <v>17133.6060606061</v>
      </c>
      <c r="F132" s="197">
        <v>202.6</v>
      </c>
      <c r="G132" s="197">
        <v>45</v>
      </c>
      <c r="H132" s="198">
        <v>1429</v>
      </c>
      <c r="I132" s="199">
        <v>16</v>
      </c>
    </row>
    <row r="133" spans="1:9" ht="22.5" customHeight="1">
      <c r="A133" s="186" t="s">
        <v>1161</v>
      </c>
      <c r="B133" s="38">
        <v>161</v>
      </c>
      <c r="C133" s="38">
        <v>302</v>
      </c>
      <c r="D133" s="38">
        <v>47</v>
      </c>
      <c r="E133" s="205">
        <v>15710.9761904762</v>
      </c>
      <c r="F133" s="197">
        <v>74.1</v>
      </c>
      <c r="G133" s="197">
        <v>82</v>
      </c>
      <c r="H133" s="203">
        <v>0</v>
      </c>
      <c r="I133" s="199">
        <v>26</v>
      </c>
    </row>
    <row r="134" spans="1:9" ht="22.5" customHeight="1">
      <c r="A134" s="186" t="s">
        <v>1162</v>
      </c>
      <c r="B134" s="38">
        <v>400</v>
      </c>
      <c r="C134" s="38">
        <v>690</v>
      </c>
      <c r="D134" s="38">
        <v>286</v>
      </c>
      <c r="E134" s="205">
        <v>16797.6206896552</v>
      </c>
      <c r="F134" s="197">
        <v>58.5</v>
      </c>
      <c r="G134" s="197">
        <v>213</v>
      </c>
      <c r="H134" s="198"/>
      <c r="I134" s="199"/>
    </row>
    <row r="135" spans="1:9" ht="22.5" customHeight="1">
      <c r="A135" s="188" t="s">
        <v>1163</v>
      </c>
      <c r="B135" s="38">
        <v>5337</v>
      </c>
      <c r="C135" s="38">
        <v>11042</v>
      </c>
      <c r="D135" s="38">
        <v>7156.6</v>
      </c>
      <c r="E135" s="206">
        <v>17706.55</v>
      </c>
      <c r="F135" s="197">
        <v>2850</v>
      </c>
      <c r="G135" s="197">
        <v>5700.3</v>
      </c>
      <c r="H135" s="198">
        <v>14371</v>
      </c>
      <c r="I135" s="199">
        <v>66</v>
      </c>
    </row>
    <row r="136" spans="1:9" ht="22.5" customHeight="1">
      <c r="A136" s="186" t="s">
        <v>1164</v>
      </c>
      <c r="B136" s="38">
        <v>373</v>
      </c>
      <c r="C136" s="38">
        <v>948</v>
      </c>
      <c r="D136" s="38">
        <v>238</v>
      </c>
      <c r="E136" s="205">
        <v>18013.0952380952</v>
      </c>
      <c r="F136" s="197">
        <v>39.7</v>
      </c>
      <c r="G136" s="197">
        <v>509</v>
      </c>
      <c r="H136" s="198">
        <v>274</v>
      </c>
      <c r="I136" s="199">
        <v>2</v>
      </c>
    </row>
    <row r="137" spans="1:9" ht="22.5" customHeight="1">
      <c r="A137" s="186" t="s">
        <v>1165</v>
      </c>
      <c r="B137" s="38">
        <v>665</v>
      </c>
      <c r="C137" s="38">
        <v>1366</v>
      </c>
      <c r="D137" s="38">
        <v>1890</v>
      </c>
      <c r="E137" s="205">
        <v>14956.0701069079</v>
      </c>
      <c r="F137" s="197">
        <v>627</v>
      </c>
      <c r="G137" s="197">
        <v>89</v>
      </c>
      <c r="H137" s="198">
        <v>2250</v>
      </c>
      <c r="I137" s="199">
        <v>32</v>
      </c>
    </row>
    <row r="138" spans="1:9" ht="22.5" customHeight="1">
      <c r="A138" s="186" t="s">
        <v>1166</v>
      </c>
      <c r="B138" s="38">
        <v>712</v>
      </c>
      <c r="C138" s="38">
        <v>1676</v>
      </c>
      <c r="D138" s="38">
        <v>352</v>
      </c>
      <c r="E138" s="205">
        <v>19959.6</v>
      </c>
      <c r="F138" s="197">
        <v>2</v>
      </c>
      <c r="G138" s="197">
        <v>52</v>
      </c>
      <c r="H138" s="198">
        <v>480</v>
      </c>
      <c r="I138" s="199">
        <v>0</v>
      </c>
    </row>
    <row r="139" spans="1:9" ht="22.5" customHeight="1">
      <c r="A139" s="186" t="s">
        <v>1742</v>
      </c>
      <c r="B139" s="38">
        <v>262</v>
      </c>
      <c r="C139" s="38">
        <v>543</v>
      </c>
      <c r="D139" s="38">
        <v>1318</v>
      </c>
      <c r="E139" s="205">
        <v>17746.3440020161</v>
      </c>
      <c r="F139" s="197">
        <v>75.4</v>
      </c>
      <c r="G139" s="197">
        <v>289</v>
      </c>
      <c r="H139" s="198">
        <v>186</v>
      </c>
      <c r="I139" s="199">
        <v>0</v>
      </c>
    </row>
    <row r="140" spans="1:9" ht="22.5" customHeight="1">
      <c r="A140" s="186" t="s">
        <v>1743</v>
      </c>
      <c r="B140" s="38">
        <v>428</v>
      </c>
      <c r="C140" s="38">
        <v>821</v>
      </c>
      <c r="D140" s="38">
        <v>2580</v>
      </c>
      <c r="E140" s="205">
        <v>15709.3196957237</v>
      </c>
      <c r="F140" s="197">
        <v>858.9</v>
      </c>
      <c r="G140" s="197">
        <v>1737.4</v>
      </c>
      <c r="H140" s="198">
        <v>83</v>
      </c>
      <c r="I140" s="199">
        <v>11</v>
      </c>
    </row>
    <row r="141" spans="1:9" ht="22.5" customHeight="1">
      <c r="A141" s="186" t="s">
        <v>1744</v>
      </c>
      <c r="B141" s="38">
        <v>393</v>
      </c>
      <c r="C141" s="38">
        <v>715</v>
      </c>
      <c r="D141" s="38">
        <v>95.6</v>
      </c>
      <c r="E141" s="205">
        <v>17842.5454545455</v>
      </c>
      <c r="F141" s="197">
        <v>222</v>
      </c>
      <c r="G141" s="197">
        <v>189</v>
      </c>
      <c r="H141" s="198">
        <v>223</v>
      </c>
      <c r="I141" s="199">
        <v>1</v>
      </c>
    </row>
    <row r="142" spans="1:9" ht="22.5" customHeight="1">
      <c r="A142" s="186" t="s">
        <v>1745</v>
      </c>
      <c r="B142" s="38">
        <v>995</v>
      </c>
      <c r="C142" s="38">
        <v>1879</v>
      </c>
      <c r="D142" s="38">
        <v>41</v>
      </c>
      <c r="E142" s="205">
        <v>20622.1239872685</v>
      </c>
      <c r="F142" s="197">
        <v>820.9</v>
      </c>
      <c r="G142" s="197">
        <v>395</v>
      </c>
      <c r="H142" s="198">
        <v>9920</v>
      </c>
      <c r="I142" s="199">
        <v>20</v>
      </c>
    </row>
    <row r="143" spans="1:9" ht="22.5" customHeight="1">
      <c r="A143" s="186" t="s">
        <v>1746</v>
      </c>
      <c r="B143" s="38">
        <v>871</v>
      </c>
      <c r="C143" s="38">
        <v>1650</v>
      </c>
      <c r="D143" s="38">
        <v>0</v>
      </c>
      <c r="E143" s="205">
        <v>17240.7224264706</v>
      </c>
      <c r="F143" s="197">
        <v>37</v>
      </c>
      <c r="G143" s="197">
        <v>2180</v>
      </c>
      <c r="H143" s="198">
        <v>0</v>
      </c>
      <c r="I143" s="199">
        <v>0</v>
      </c>
    </row>
    <row r="144" spans="1:9" ht="22.5" customHeight="1">
      <c r="A144" s="186" t="s">
        <v>1747</v>
      </c>
      <c r="B144" s="38">
        <v>396</v>
      </c>
      <c r="C144" s="38">
        <v>770</v>
      </c>
      <c r="D144" s="38">
        <v>71</v>
      </c>
      <c r="E144" s="205">
        <v>17689.919921875</v>
      </c>
      <c r="F144" s="197">
        <v>29.5</v>
      </c>
      <c r="G144" s="208">
        <v>224</v>
      </c>
      <c r="H144" s="203">
        <v>6</v>
      </c>
      <c r="I144" s="204">
        <v>0</v>
      </c>
    </row>
    <row r="145" spans="1:9" ht="22.5" customHeight="1">
      <c r="A145" s="186" t="s">
        <v>1748</v>
      </c>
      <c r="B145" s="38">
        <v>242</v>
      </c>
      <c r="C145" s="38">
        <v>674</v>
      </c>
      <c r="D145" s="38">
        <v>571</v>
      </c>
      <c r="E145" s="205">
        <v>16021.9522879464</v>
      </c>
      <c r="F145" s="197">
        <v>137.6</v>
      </c>
      <c r="G145" s="208">
        <v>35.9</v>
      </c>
      <c r="H145" s="203">
        <v>949</v>
      </c>
      <c r="I145" s="204">
        <v>0</v>
      </c>
    </row>
    <row r="146" spans="1:9" ht="22.5" customHeight="1">
      <c r="A146" s="188" t="s">
        <v>1749</v>
      </c>
      <c r="B146" s="38">
        <v>3494</v>
      </c>
      <c r="C146" s="38">
        <v>7560</v>
      </c>
      <c r="D146" s="38">
        <v>9709</v>
      </c>
      <c r="E146" s="206">
        <v>13970.18</v>
      </c>
      <c r="F146" s="197">
        <v>3306.7</v>
      </c>
      <c r="G146" s="197">
        <v>225.9</v>
      </c>
      <c r="H146" s="198">
        <v>969</v>
      </c>
      <c r="I146" s="199">
        <v>24</v>
      </c>
    </row>
    <row r="147" spans="1:9" ht="22.5" customHeight="1">
      <c r="A147" s="186" t="s">
        <v>1750</v>
      </c>
      <c r="B147" s="38">
        <v>352</v>
      </c>
      <c r="C147" s="38">
        <v>738</v>
      </c>
      <c r="D147" s="38">
        <v>1296</v>
      </c>
      <c r="E147" s="209">
        <v>12837.619047619</v>
      </c>
      <c r="F147" s="197">
        <v>677</v>
      </c>
      <c r="G147" s="197">
        <v>27</v>
      </c>
      <c r="H147" s="198">
        <v>180</v>
      </c>
      <c r="I147" s="199">
        <v>0</v>
      </c>
    </row>
    <row r="148" spans="1:9" ht="22.5" customHeight="1">
      <c r="A148" s="186" t="s">
        <v>1751</v>
      </c>
      <c r="B148" s="38">
        <v>120</v>
      </c>
      <c r="C148" s="38">
        <v>170</v>
      </c>
      <c r="D148" s="38">
        <v>333</v>
      </c>
      <c r="E148" s="209">
        <v>13158.92</v>
      </c>
      <c r="F148" s="197">
        <v>140</v>
      </c>
      <c r="G148" s="197">
        <v>2</v>
      </c>
      <c r="H148" s="198">
        <v>15</v>
      </c>
      <c r="I148" s="199">
        <v>0</v>
      </c>
    </row>
    <row r="149" spans="1:9" ht="22.5" customHeight="1">
      <c r="A149" s="186" t="s">
        <v>1752</v>
      </c>
      <c r="B149" s="38">
        <v>161</v>
      </c>
      <c r="C149" s="38">
        <v>347</v>
      </c>
      <c r="D149" s="38">
        <v>456</v>
      </c>
      <c r="E149" s="209">
        <v>12177.88</v>
      </c>
      <c r="F149" s="197">
        <v>56.6</v>
      </c>
      <c r="G149" s="197">
        <v>15</v>
      </c>
      <c r="H149" s="198">
        <v>26</v>
      </c>
      <c r="I149" s="199">
        <v>0</v>
      </c>
    </row>
    <row r="150" spans="1:9" ht="22.5" customHeight="1">
      <c r="A150" s="186" t="s">
        <v>1753</v>
      </c>
      <c r="B150" s="38">
        <v>106</v>
      </c>
      <c r="C150" s="38">
        <v>225</v>
      </c>
      <c r="D150" s="38">
        <v>240</v>
      </c>
      <c r="E150" s="209">
        <v>15383.3653846154</v>
      </c>
      <c r="F150" s="197">
        <v>75</v>
      </c>
      <c r="G150" s="197">
        <v>6.3</v>
      </c>
      <c r="H150" s="198">
        <v>27</v>
      </c>
      <c r="I150" s="199">
        <v>0</v>
      </c>
    </row>
    <row r="151" spans="1:9" ht="22.5" customHeight="1">
      <c r="A151" s="186" t="s">
        <v>1754</v>
      </c>
      <c r="B151" s="38">
        <v>108</v>
      </c>
      <c r="C151" s="38">
        <v>313</v>
      </c>
      <c r="D151" s="38">
        <v>276</v>
      </c>
      <c r="E151" s="209">
        <v>13334.0344827586</v>
      </c>
      <c r="F151" s="197">
        <v>93</v>
      </c>
      <c r="G151" s="197">
        <v>8</v>
      </c>
      <c r="H151" s="198">
        <v>41</v>
      </c>
      <c r="I151" s="199">
        <v>0</v>
      </c>
    </row>
    <row r="152" spans="1:9" ht="22.5" customHeight="1">
      <c r="A152" s="186" t="s">
        <v>1755</v>
      </c>
      <c r="B152" s="38">
        <v>92</v>
      </c>
      <c r="C152" s="38">
        <v>185</v>
      </c>
      <c r="D152" s="38">
        <v>210</v>
      </c>
      <c r="E152" s="209">
        <v>11385.8435377038</v>
      </c>
      <c r="F152" s="197">
        <v>22</v>
      </c>
      <c r="G152" s="197">
        <v>0.3</v>
      </c>
      <c r="H152" s="198">
        <v>4</v>
      </c>
      <c r="I152" s="199">
        <v>0</v>
      </c>
    </row>
    <row r="153" spans="1:9" ht="22.5" customHeight="1">
      <c r="A153" s="186" t="s">
        <v>1756</v>
      </c>
      <c r="B153" s="38">
        <v>150</v>
      </c>
      <c r="C153" s="38">
        <v>325</v>
      </c>
      <c r="D153" s="38">
        <v>293</v>
      </c>
      <c r="E153" s="209">
        <v>14443.2594039352</v>
      </c>
      <c r="F153" s="197">
        <v>178.8</v>
      </c>
      <c r="G153" s="197">
        <v>8.5</v>
      </c>
      <c r="H153" s="198">
        <v>10</v>
      </c>
      <c r="I153" s="199">
        <v>0</v>
      </c>
    </row>
    <row r="154" spans="1:9" ht="22.5" customHeight="1">
      <c r="A154" s="186" t="s">
        <v>1757</v>
      </c>
      <c r="B154" s="38">
        <v>240</v>
      </c>
      <c r="C154" s="38">
        <v>557</v>
      </c>
      <c r="D154" s="38">
        <v>713</v>
      </c>
      <c r="E154" s="209">
        <v>16470.8435058594</v>
      </c>
      <c r="F154" s="197">
        <v>203.3</v>
      </c>
      <c r="G154" s="197">
        <v>7.2</v>
      </c>
      <c r="H154" s="198">
        <v>67</v>
      </c>
      <c r="I154" s="199">
        <v>0</v>
      </c>
    </row>
    <row r="155" spans="1:9" ht="22.5" customHeight="1">
      <c r="A155" s="186" t="s">
        <v>1758</v>
      </c>
      <c r="B155" s="38">
        <v>222</v>
      </c>
      <c r="C155" s="38">
        <v>465</v>
      </c>
      <c r="D155" s="38">
        <v>960</v>
      </c>
      <c r="E155" s="209">
        <v>14978.9707880435</v>
      </c>
      <c r="F155" s="197">
        <v>211.1</v>
      </c>
      <c r="G155" s="197">
        <v>3.2</v>
      </c>
      <c r="H155" s="198">
        <v>19</v>
      </c>
      <c r="I155" s="199">
        <v>0</v>
      </c>
    </row>
    <row r="156" spans="1:9" ht="22.5" customHeight="1">
      <c r="A156" s="186" t="s">
        <v>1759</v>
      </c>
      <c r="B156" s="38">
        <v>67</v>
      </c>
      <c r="C156" s="38">
        <v>114</v>
      </c>
      <c r="D156" s="38">
        <v>205</v>
      </c>
      <c r="E156" s="209">
        <v>14893.7692307692</v>
      </c>
      <c r="F156" s="197">
        <v>62</v>
      </c>
      <c r="G156" s="197">
        <v>5</v>
      </c>
      <c r="H156" s="198">
        <v>8</v>
      </c>
      <c r="I156" s="199">
        <v>0</v>
      </c>
    </row>
    <row r="157" spans="1:9" ht="22.5" customHeight="1">
      <c r="A157" s="186" t="s">
        <v>1760</v>
      </c>
      <c r="B157" s="38">
        <v>27</v>
      </c>
      <c r="C157" s="38">
        <v>55</v>
      </c>
      <c r="D157" s="38">
        <v>110</v>
      </c>
      <c r="E157" s="209">
        <v>13956.4683388158</v>
      </c>
      <c r="F157" s="197">
        <v>31.8</v>
      </c>
      <c r="G157" s="197">
        <v>4.7</v>
      </c>
      <c r="H157" s="198">
        <v>90</v>
      </c>
      <c r="I157" s="199">
        <v>0</v>
      </c>
    </row>
    <row r="158" spans="1:9" ht="22.5" customHeight="1">
      <c r="A158" s="186" t="s">
        <v>1761</v>
      </c>
      <c r="B158" s="38">
        <v>452</v>
      </c>
      <c r="C158" s="38">
        <v>1114</v>
      </c>
      <c r="D158" s="38">
        <v>729</v>
      </c>
      <c r="E158" s="209">
        <v>14998.1481481481</v>
      </c>
      <c r="F158" s="197">
        <v>199.2</v>
      </c>
      <c r="G158" s="197">
        <v>38</v>
      </c>
      <c r="H158" s="198">
        <v>195</v>
      </c>
      <c r="I158" s="199">
        <v>6</v>
      </c>
    </row>
    <row r="159" spans="1:9" ht="22.5" customHeight="1">
      <c r="A159" s="186" t="s">
        <v>1762</v>
      </c>
      <c r="B159" s="38">
        <v>164</v>
      </c>
      <c r="C159" s="38">
        <v>338</v>
      </c>
      <c r="D159" s="38">
        <v>612</v>
      </c>
      <c r="E159" s="209">
        <v>11493.9048549107</v>
      </c>
      <c r="F159" s="197">
        <v>71.8</v>
      </c>
      <c r="G159" s="197">
        <v>13</v>
      </c>
      <c r="H159" s="198">
        <v>40</v>
      </c>
      <c r="I159" s="199">
        <v>0</v>
      </c>
    </row>
    <row r="160" spans="1:9" ht="22.5" customHeight="1">
      <c r="A160" s="186" t="s">
        <v>1763</v>
      </c>
      <c r="B160" s="38">
        <v>116</v>
      </c>
      <c r="C160" s="38">
        <v>236</v>
      </c>
      <c r="D160" s="38">
        <v>68</v>
      </c>
      <c r="E160" s="209">
        <v>11833.2333984375</v>
      </c>
      <c r="F160" s="197">
        <v>70</v>
      </c>
      <c r="G160" s="197">
        <v>8.5</v>
      </c>
      <c r="H160" s="198">
        <v>6</v>
      </c>
      <c r="I160" s="199">
        <v>0</v>
      </c>
    </row>
    <row r="161" spans="1:9" ht="22.5" customHeight="1">
      <c r="A161" s="186" t="s">
        <v>1764</v>
      </c>
      <c r="B161" s="38">
        <v>53</v>
      </c>
      <c r="C161" s="38">
        <v>104</v>
      </c>
      <c r="D161" s="38">
        <v>300</v>
      </c>
      <c r="E161" s="209">
        <v>12281.3</v>
      </c>
      <c r="F161" s="197">
        <v>38.6</v>
      </c>
      <c r="G161" s="197">
        <v>1.2</v>
      </c>
      <c r="H161" s="198">
        <v>56</v>
      </c>
      <c r="I161" s="199">
        <v>0</v>
      </c>
    </row>
    <row r="162" spans="1:9" ht="22.5" customHeight="1">
      <c r="A162" s="186" t="s">
        <v>1765</v>
      </c>
      <c r="B162" s="38">
        <v>268</v>
      </c>
      <c r="C162" s="38">
        <v>635</v>
      </c>
      <c r="D162" s="38">
        <v>533</v>
      </c>
      <c r="E162" s="209">
        <v>13713.9083658854</v>
      </c>
      <c r="F162" s="197">
        <v>263.4</v>
      </c>
      <c r="G162" s="197">
        <v>47.5</v>
      </c>
      <c r="H162" s="198">
        <v>72</v>
      </c>
      <c r="I162" s="199">
        <v>0</v>
      </c>
    </row>
    <row r="163" spans="1:9" ht="22.5" customHeight="1">
      <c r="A163" s="186" t="s">
        <v>1766</v>
      </c>
      <c r="B163" s="38">
        <v>173</v>
      </c>
      <c r="C163" s="38">
        <v>430</v>
      </c>
      <c r="D163" s="38">
        <v>672</v>
      </c>
      <c r="E163" s="209">
        <v>13955.32</v>
      </c>
      <c r="F163" s="197">
        <v>330.3</v>
      </c>
      <c r="G163" s="197">
        <v>3</v>
      </c>
      <c r="H163" s="198">
        <v>5</v>
      </c>
      <c r="I163" s="199">
        <v>13</v>
      </c>
    </row>
    <row r="164" spans="1:9" ht="22.5" customHeight="1">
      <c r="A164" s="186" t="s">
        <v>1767</v>
      </c>
      <c r="B164" s="38">
        <v>208</v>
      </c>
      <c r="C164" s="38">
        <v>452</v>
      </c>
      <c r="D164" s="38">
        <v>650</v>
      </c>
      <c r="E164" s="209">
        <v>16101.7179236779</v>
      </c>
      <c r="F164" s="197">
        <v>319.5</v>
      </c>
      <c r="G164" s="197">
        <v>10</v>
      </c>
      <c r="H164" s="198">
        <v>65</v>
      </c>
      <c r="I164" s="199">
        <v>5</v>
      </c>
    </row>
    <row r="165" spans="1:9" ht="22.5" customHeight="1">
      <c r="A165" s="186" t="s">
        <v>1768</v>
      </c>
      <c r="B165" s="38">
        <v>76</v>
      </c>
      <c r="C165" s="38">
        <v>158</v>
      </c>
      <c r="D165" s="38">
        <v>185</v>
      </c>
      <c r="E165" s="209">
        <v>11802.6826636905</v>
      </c>
      <c r="F165" s="197">
        <v>26.1</v>
      </c>
      <c r="G165" s="197">
        <v>3</v>
      </c>
      <c r="H165" s="198">
        <v>8</v>
      </c>
      <c r="I165" s="199">
        <v>0</v>
      </c>
    </row>
    <row r="166" spans="1:9" ht="22.5" customHeight="1">
      <c r="A166" s="186" t="s">
        <v>1769</v>
      </c>
      <c r="B166" s="38">
        <v>182</v>
      </c>
      <c r="C166" s="38">
        <v>299</v>
      </c>
      <c r="D166" s="38">
        <v>287</v>
      </c>
      <c r="E166" s="209">
        <v>14272.1109700521</v>
      </c>
      <c r="F166" s="197">
        <v>118</v>
      </c>
      <c r="G166" s="197">
        <v>10</v>
      </c>
      <c r="H166" s="198">
        <v>35</v>
      </c>
      <c r="I166" s="199">
        <v>0</v>
      </c>
    </row>
    <row r="167" spans="1:9" ht="22.5" customHeight="1">
      <c r="A167" s="186" t="s">
        <v>1770</v>
      </c>
      <c r="B167" s="38">
        <v>75</v>
      </c>
      <c r="C167" s="38">
        <v>168</v>
      </c>
      <c r="D167" s="38">
        <v>165</v>
      </c>
      <c r="E167" s="209">
        <v>14078.2857142857</v>
      </c>
      <c r="F167" s="197">
        <v>80.5</v>
      </c>
      <c r="G167" s="208">
        <v>0.5</v>
      </c>
      <c r="H167" s="203">
        <v>0</v>
      </c>
      <c r="I167" s="204">
        <v>0</v>
      </c>
    </row>
    <row r="168" spans="1:9" ht="22.5" customHeight="1">
      <c r="A168" s="186" t="s">
        <v>1771</v>
      </c>
      <c r="B168" s="38">
        <v>82</v>
      </c>
      <c r="C168" s="38">
        <v>132</v>
      </c>
      <c r="D168" s="38">
        <v>416</v>
      </c>
      <c r="E168" s="209">
        <v>17891.1546107701</v>
      </c>
      <c r="F168" s="197">
        <v>38.7</v>
      </c>
      <c r="G168" s="208">
        <v>4</v>
      </c>
      <c r="H168" s="203">
        <v>0</v>
      </c>
      <c r="I168" s="204">
        <v>0</v>
      </c>
    </row>
    <row r="169" spans="1:9" ht="22.5" customHeight="1">
      <c r="A169" s="188" t="s">
        <v>1772</v>
      </c>
      <c r="B169" s="38">
        <v>6842</v>
      </c>
      <c r="C169" s="38">
        <v>15148</v>
      </c>
      <c r="D169" s="38">
        <v>1664</v>
      </c>
      <c r="E169" s="210">
        <v>15269.76</v>
      </c>
      <c r="F169" s="197">
        <v>1957.6</v>
      </c>
      <c r="G169" s="208">
        <v>6251.9</v>
      </c>
      <c r="H169" s="203">
        <v>1053</v>
      </c>
      <c r="I169" s="204">
        <v>29</v>
      </c>
    </row>
    <row r="170" spans="1:9" ht="22.5" customHeight="1">
      <c r="A170" s="186" t="s">
        <v>1773</v>
      </c>
      <c r="B170" s="38">
        <v>1534</v>
      </c>
      <c r="C170" s="38">
        <v>4167</v>
      </c>
      <c r="D170" s="211">
        <v>725</v>
      </c>
      <c r="E170" s="205">
        <v>13139.8718449519</v>
      </c>
      <c r="F170" s="197">
        <v>688.6</v>
      </c>
      <c r="G170" s="197">
        <v>1157</v>
      </c>
      <c r="H170" s="198">
        <v>304</v>
      </c>
      <c r="I170" s="199">
        <v>13</v>
      </c>
    </row>
    <row r="171" spans="1:9" ht="22.5" customHeight="1">
      <c r="A171" s="186" t="s">
        <v>1774</v>
      </c>
      <c r="B171" s="38">
        <v>194</v>
      </c>
      <c r="C171" s="38">
        <v>457</v>
      </c>
      <c r="D171" s="211">
        <v>80</v>
      </c>
      <c r="E171" s="205">
        <v>14592.5404829545</v>
      </c>
      <c r="F171" s="197">
        <v>66.2</v>
      </c>
      <c r="G171" s="197">
        <v>151</v>
      </c>
      <c r="H171" s="198">
        <v>0</v>
      </c>
      <c r="I171" s="199">
        <v>13</v>
      </c>
    </row>
    <row r="172" spans="1:9" ht="22.5" customHeight="1">
      <c r="A172" s="186" t="s">
        <v>1775</v>
      </c>
      <c r="B172" s="38">
        <v>151</v>
      </c>
      <c r="C172" s="38">
        <v>307</v>
      </c>
      <c r="D172" s="211">
        <v>20</v>
      </c>
      <c r="E172" s="205">
        <v>15605.120622306</v>
      </c>
      <c r="F172" s="197">
        <v>8.3</v>
      </c>
      <c r="G172" s="197">
        <v>208</v>
      </c>
      <c r="H172" s="198">
        <v>135</v>
      </c>
      <c r="I172" s="199">
        <v>1</v>
      </c>
    </row>
    <row r="173" spans="1:9" ht="22.5" customHeight="1">
      <c r="A173" s="186" t="s">
        <v>1776</v>
      </c>
      <c r="B173" s="38">
        <v>40</v>
      </c>
      <c r="C173" s="38">
        <v>93</v>
      </c>
      <c r="D173" s="211">
        <v>66</v>
      </c>
      <c r="E173" s="205">
        <v>13787.9032258065</v>
      </c>
      <c r="F173" s="197">
        <v>5.8</v>
      </c>
      <c r="G173" s="197">
        <v>30.3</v>
      </c>
      <c r="H173" s="198">
        <v>0</v>
      </c>
      <c r="I173" s="199">
        <v>0</v>
      </c>
    </row>
    <row r="174" spans="1:9" ht="22.5" customHeight="1">
      <c r="A174" s="186" t="s">
        <v>1777</v>
      </c>
      <c r="B174" s="38">
        <v>1076</v>
      </c>
      <c r="C174" s="38">
        <v>2234</v>
      </c>
      <c r="D174" s="211">
        <v>117</v>
      </c>
      <c r="E174" s="205">
        <v>12243.1979980469</v>
      </c>
      <c r="F174" s="197">
        <v>482.6</v>
      </c>
      <c r="G174" s="197">
        <v>934</v>
      </c>
      <c r="H174" s="198">
        <v>525</v>
      </c>
      <c r="I174" s="199">
        <v>0</v>
      </c>
    </row>
    <row r="175" spans="1:9" ht="22.5" customHeight="1">
      <c r="A175" s="186" t="s">
        <v>1778</v>
      </c>
      <c r="B175" s="38">
        <v>646</v>
      </c>
      <c r="C175" s="38">
        <v>1229</v>
      </c>
      <c r="D175" s="211">
        <v>130</v>
      </c>
      <c r="E175" s="205">
        <v>13170</v>
      </c>
      <c r="F175" s="197">
        <v>149.7</v>
      </c>
      <c r="G175" s="197">
        <v>734</v>
      </c>
      <c r="H175" s="198">
        <v>0</v>
      </c>
      <c r="I175" s="199">
        <v>0</v>
      </c>
    </row>
    <row r="176" spans="1:9" ht="22.5" customHeight="1">
      <c r="A176" s="186" t="s">
        <v>1779</v>
      </c>
      <c r="B176" s="38">
        <v>472</v>
      </c>
      <c r="C176" s="38">
        <v>800</v>
      </c>
      <c r="D176" s="211">
        <v>21</v>
      </c>
      <c r="E176" s="205">
        <v>13074.1665736607</v>
      </c>
      <c r="F176" s="197">
        <v>94.1</v>
      </c>
      <c r="G176" s="197">
        <v>237</v>
      </c>
      <c r="H176" s="198">
        <v>0</v>
      </c>
      <c r="I176" s="199">
        <v>0</v>
      </c>
    </row>
    <row r="177" spans="1:9" ht="22.5" customHeight="1">
      <c r="A177" s="186" t="s">
        <v>1780</v>
      </c>
      <c r="B177" s="38">
        <v>124</v>
      </c>
      <c r="C177" s="38">
        <v>239</v>
      </c>
      <c r="D177" s="211">
        <v>0</v>
      </c>
      <c r="E177" s="205">
        <v>16960.172346444</v>
      </c>
      <c r="F177" s="197">
        <v>35.8</v>
      </c>
      <c r="G177" s="197">
        <v>83</v>
      </c>
      <c r="H177" s="198">
        <v>5</v>
      </c>
      <c r="I177" s="199">
        <v>0</v>
      </c>
    </row>
    <row r="178" spans="1:9" ht="22.5" customHeight="1">
      <c r="A178" s="186" t="s">
        <v>1781</v>
      </c>
      <c r="B178" s="38">
        <v>405</v>
      </c>
      <c r="C178" s="38">
        <v>718</v>
      </c>
      <c r="D178" s="211">
        <v>50</v>
      </c>
      <c r="E178" s="205">
        <v>13135.5185185185</v>
      </c>
      <c r="F178" s="197">
        <v>80.5</v>
      </c>
      <c r="G178" s="197">
        <v>296</v>
      </c>
      <c r="H178" s="198">
        <v>0</v>
      </c>
      <c r="I178" s="199">
        <v>0</v>
      </c>
    </row>
    <row r="179" spans="1:9" ht="22.5" customHeight="1">
      <c r="A179" s="186" t="s">
        <v>1782</v>
      </c>
      <c r="B179" s="38">
        <v>57</v>
      </c>
      <c r="C179" s="38">
        <v>125</v>
      </c>
      <c r="D179" s="211">
        <v>0</v>
      </c>
      <c r="E179" s="205">
        <v>20307.3332403274</v>
      </c>
      <c r="F179" s="197">
        <v>12.5</v>
      </c>
      <c r="G179" s="197">
        <v>22.7</v>
      </c>
      <c r="H179" s="198">
        <v>0</v>
      </c>
      <c r="I179" s="199">
        <v>0</v>
      </c>
    </row>
    <row r="180" spans="1:9" ht="22.5" customHeight="1">
      <c r="A180" s="186" t="s">
        <v>1783</v>
      </c>
      <c r="B180" s="38">
        <v>75</v>
      </c>
      <c r="C180" s="38">
        <v>184</v>
      </c>
      <c r="D180" s="211">
        <v>0</v>
      </c>
      <c r="E180" s="205">
        <v>17323.7878787879</v>
      </c>
      <c r="F180" s="197">
        <v>20.9</v>
      </c>
      <c r="G180" s="197">
        <v>56</v>
      </c>
      <c r="H180" s="198">
        <v>0</v>
      </c>
      <c r="I180" s="199">
        <v>2</v>
      </c>
    </row>
    <row r="181" spans="1:9" ht="22.5" customHeight="1">
      <c r="A181" s="186" t="s">
        <v>1784</v>
      </c>
      <c r="B181" s="38">
        <v>72</v>
      </c>
      <c r="C181" s="38">
        <v>173</v>
      </c>
      <c r="D181" s="211">
        <v>0</v>
      </c>
      <c r="E181" s="205">
        <v>16743.3529411765</v>
      </c>
      <c r="F181" s="197">
        <v>2.4</v>
      </c>
      <c r="G181" s="197">
        <v>428</v>
      </c>
      <c r="H181" s="198">
        <v>0</v>
      </c>
      <c r="I181" s="199">
        <v>0</v>
      </c>
    </row>
    <row r="182" spans="1:9" ht="22.5" customHeight="1">
      <c r="A182" s="186" t="s">
        <v>1785</v>
      </c>
      <c r="B182" s="38">
        <v>315</v>
      </c>
      <c r="C182" s="38">
        <v>565</v>
      </c>
      <c r="D182" s="211">
        <v>20</v>
      </c>
      <c r="E182" s="205">
        <v>17314.0621948242</v>
      </c>
      <c r="F182" s="197">
        <v>39.5</v>
      </c>
      <c r="G182" s="197">
        <v>291.6</v>
      </c>
      <c r="H182" s="198">
        <v>0</v>
      </c>
      <c r="I182" s="199">
        <v>0</v>
      </c>
    </row>
    <row r="183" spans="1:9" ht="22.5" customHeight="1">
      <c r="A183" s="186" t="s">
        <v>1786</v>
      </c>
      <c r="B183" s="38">
        <v>174</v>
      </c>
      <c r="C183" s="38">
        <v>422</v>
      </c>
      <c r="D183" s="211">
        <v>173</v>
      </c>
      <c r="E183" s="205">
        <v>13745.026640625</v>
      </c>
      <c r="F183" s="197">
        <v>40</v>
      </c>
      <c r="G183" s="197">
        <v>203</v>
      </c>
      <c r="H183" s="198"/>
      <c r="I183" s="199"/>
    </row>
    <row r="184" spans="1:9" ht="22.5" customHeight="1">
      <c r="A184" s="186" t="s">
        <v>1787</v>
      </c>
      <c r="B184" s="38">
        <v>293</v>
      </c>
      <c r="C184" s="38">
        <v>660</v>
      </c>
      <c r="D184" s="211">
        <v>26</v>
      </c>
      <c r="E184" s="205">
        <v>14459.4594594595</v>
      </c>
      <c r="F184" s="197">
        <v>30.5</v>
      </c>
      <c r="G184" s="197">
        <v>184.7</v>
      </c>
      <c r="H184" s="198">
        <v>0</v>
      </c>
      <c r="I184" s="199">
        <v>0</v>
      </c>
    </row>
    <row r="185" spans="1:9" ht="22.5" customHeight="1">
      <c r="A185" s="186" t="s">
        <v>1788</v>
      </c>
      <c r="B185" s="38">
        <v>225</v>
      </c>
      <c r="C185" s="38">
        <v>460</v>
      </c>
      <c r="D185" s="211">
        <v>0</v>
      </c>
      <c r="E185" s="205">
        <v>15334.8854980469</v>
      </c>
      <c r="F185" s="197">
        <v>22.7</v>
      </c>
      <c r="G185" s="197">
        <v>245</v>
      </c>
      <c r="H185" s="198">
        <v>0</v>
      </c>
      <c r="I185" s="199">
        <v>0</v>
      </c>
    </row>
    <row r="186" spans="1:9" ht="22.5" customHeight="1">
      <c r="A186" s="186" t="s">
        <v>1789</v>
      </c>
      <c r="B186" s="38">
        <v>200</v>
      </c>
      <c r="C186" s="38">
        <v>559</v>
      </c>
      <c r="D186" s="211">
        <v>10</v>
      </c>
      <c r="E186" s="205">
        <v>15500.9259982639</v>
      </c>
      <c r="F186" s="197">
        <v>15.5</v>
      </c>
      <c r="G186" s="197">
        <v>194.6</v>
      </c>
      <c r="H186" s="198">
        <v>33</v>
      </c>
      <c r="I186" s="199">
        <v>0</v>
      </c>
    </row>
    <row r="187" spans="1:9" ht="22.5" customHeight="1">
      <c r="A187" s="186" t="s">
        <v>1790</v>
      </c>
      <c r="B187" s="38">
        <v>171</v>
      </c>
      <c r="C187" s="38">
        <v>340</v>
      </c>
      <c r="D187" s="211">
        <v>64</v>
      </c>
      <c r="E187" s="205">
        <v>14467.464695786</v>
      </c>
      <c r="F187" s="197">
        <v>60.6</v>
      </c>
      <c r="G187" s="197">
        <v>132</v>
      </c>
      <c r="H187" s="198">
        <v>4</v>
      </c>
      <c r="I187" s="199">
        <v>0</v>
      </c>
    </row>
    <row r="188" spans="1:9" ht="22.5" customHeight="1">
      <c r="A188" s="186" t="s">
        <v>1791</v>
      </c>
      <c r="B188" s="38">
        <v>148</v>
      </c>
      <c r="C188" s="38">
        <v>344</v>
      </c>
      <c r="D188" s="211">
        <v>0</v>
      </c>
      <c r="E188" s="205">
        <v>17652.9166259766</v>
      </c>
      <c r="F188" s="197">
        <v>17.7</v>
      </c>
      <c r="G188" s="197">
        <v>181</v>
      </c>
      <c r="H188" s="198">
        <v>0</v>
      </c>
      <c r="I188" s="199">
        <v>0</v>
      </c>
    </row>
    <row r="189" spans="1:9" ht="22.5" customHeight="1">
      <c r="A189" s="186" t="s">
        <v>1792</v>
      </c>
      <c r="B189" s="38">
        <v>300</v>
      </c>
      <c r="C189" s="38">
        <v>772</v>
      </c>
      <c r="D189" s="211">
        <v>32</v>
      </c>
      <c r="E189" s="205">
        <v>17097.1237182617</v>
      </c>
      <c r="F189" s="197">
        <v>34.7</v>
      </c>
      <c r="G189" s="197">
        <v>430</v>
      </c>
      <c r="H189" s="198">
        <v>47</v>
      </c>
      <c r="I189" s="199">
        <v>0</v>
      </c>
    </row>
    <row r="190" spans="1:9" ht="22.5" customHeight="1">
      <c r="A190" s="186" t="s">
        <v>1793</v>
      </c>
      <c r="B190" s="38">
        <v>170</v>
      </c>
      <c r="C190" s="38">
        <v>300</v>
      </c>
      <c r="D190" s="211">
        <v>130</v>
      </c>
      <c r="E190" s="205">
        <v>27069.35</v>
      </c>
      <c r="F190" s="197">
        <v>49</v>
      </c>
      <c r="G190" s="197">
        <v>53</v>
      </c>
      <c r="H190" s="198">
        <v>0</v>
      </c>
      <c r="I190" s="199">
        <v>0</v>
      </c>
    </row>
    <row r="191" spans="1:9" ht="22.5" customHeight="1">
      <c r="A191" s="188" t="s">
        <v>1794</v>
      </c>
      <c r="B191" s="38">
        <v>6341</v>
      </c>
      <c r="C191" s="38">
        <v>16196</v>
      </c>
      <c r="D191" s="211">
        <v>1777</v>
      </c>
      <c r="E191" s="206">
        <v>14501.2</v>
      </c>
      <c r="F191" s="197">
        <v>1425.6</v>
      </c>
      <c r="G191" s="197">
        <v>7966.4</v>
      </c>
      <c r="H191" s="198">
        <v>13933</v>
      </c>
      <c r="I191" s="199">
        <v>87</v>
      </c>
    </row>
    <row r="192" spans="1:9" ht="22.5" customHeight="1">
      <c r="A192" s="186" t="s">
        <v>1786</v>
      </c>
      <c r="B192" s="38">
        <v>480</v>
      </c>
      <c r="C192" s="38">
        <v>1048</v>
      </c>
      <c r="D192" s="38">
        <v>344</v>
      </c>
      <c r="E192" s="205">
        <v>13821.282038762</v>
      </c>
      <c r="F192" s="197">
        <v>218</v>
      </c>
      <c r="G192" s="208">
        <v>569.3</v>
      </c>
      <c r="H192" s="203">
        <v>0</v>
      </c>
      <c r="I192" s="204">
        <v>0</v>
      </c>
    </row>
    <row r="193" spans="1:9" ht="22.5" customHeight="1">
      <c r="A193" s="186" t="s">
        <v>1795</v>
      </c>
      <c r="B193" s="38">
        <v>825</v>
      </c>
      <c r="C193" s="38">
        <v>2050</v>
      </c>
      <c r="D193" s="38">
        <v>354</v>
      </c>
      <c r="E193" s="205">
        <v>12004.5517241379</v>
      </c>
      <c r="F193" s="197">
        <v>269.2</v>
      </c>
      <c r="G193" s="208">
        <v>615</v>
      </c>
      <c r="H193" s="203">
        <v>661</v>
      </c>
      <c r="I193" s="204">
        <v>11</v>
      </c>
    </row>
    <row r="194" spans="1:9" ht="22.5" customHeight="1">
      <c r="A194" s="186" t="s">
        <v>1796</v>
      </c>
      <c r="B194" s="38">
        <v>573</v>
      </c>
      <c r="C194" s="38">
        <v>1717</v>
      </c>
      <c r="D194" s="38">
        <v>111</v>
      </c>
      <c r="E194" s="205">
        <v>11931.7472908266</v>
      </c>
      <c r="F194" s="197">
        <v>150.8</v>
      </c>
      <c r="G194" s="197">
        <v>616.5</v>
      </c>
      <c r="H194" s="198">
        <v>558</v>
      </c>
      <c r="I194" s="204">
        <v>1</v>
      </c>
    </row>
    <row r="195" spans="1:9" ht="22.5" customHeight="1">
      <c r="A195" s="186" t="s">
        <v>1797</v>
      </c>
      <c r="B195" s="38">
        <v>270</v>
      </c>
      <c r="C195" s="38">
        <v>751</v>
      </c>
      <c r="D195" s="38">
        <v>107</v>
      </c>
      <c r="E195" s="205">
        <v>13895.5833333333</v>
      </c>
      <c r="F195" s="197">
        <v>75.7</v>
      </c>
      <c r="G195" s="197">
        <v>245.2</v>
      </c>
      <c r="H195" s="198">
        <v>107</v>
      </c>
      <c r="I195" s="199">
        <v>0</v>
      </c>
    </row>
    <row r="196" spans="1:9" ht="22.5" customHeight="1">
      <c r="A196" s="186" t="s">
        <v>1798</v>
      </c>
      <c r="B196" s="38">
        <v>235</v>
      </c>
      <c r="C196" s="38">
        <v>578</v>
      </c>
      <c r="D196" s="38">
        <v>182</v>
      </c>
      <c r="E196" s="205">
        <v>11199.8888671875</v>
      </c>
      <c r="F196" s="197">
        <v>69.3</v>
      </c>
      <c r="G196" s="197">
        <v>140</v>
      </c>
      <c r="H196" s="198">
        <v>1592</v>
      </c>
      <c r="I196" s="199">
        <v>0</v>
      </c>
    </row>
    <row r="197" spans="1:9" ht="22.5" customHeight="1">
      <c r="A197" s="186" t="s">
        <v>1799</v>
      </c>
      <c r="B197" s="38">
        <v>410</v>
      </c>
      <c r="C197" s="38">
        <v>994</v>
      </c>
      <c r="D197" s="38">
        <v>204</v>
      </c>
      <c r="E197" s="205">
        <v>13323.2962962963</v>
      </c>
      <c r="F197" s="197">
        <v>31.5</v>
      </c>
      <c r="G197" s="197">
        <v>304.5</v>
      </c>
      <c r="H197" s="198">
        <v>136</v>
      </c>
      <c r="I197" s="199">
        <v>12</v>
      </c>
    </row>
    <row r="198" spans="1:9" ht="22.5" customHeight="1">
      <c r="A198" s="186" t="s">
        <v>1800</v>
      </c>
      <c r="B198" s="38">
        <v>1024</v>
      </c>
      <c r="C198" s="38">
        <v>2682</v>
      </c>
      <c r="D198" s="38">
        <v>131</v>
      </c>
      <c r="E198" s="205">
        <v>12365.2883864183</v>
      </c>
      <c r="F198" s="197">
        <v>265.5</v>
      </c>
      <c r="G198" s="197">
        <v>937</v>
      </c>
      <c r="H198" s="198">
        <v>1594</v>
      </c>
      <c r="I198" s="199">
        <v>62</v>
      </c>
    </row>
    <row r="199" spans="1:9" ht="22.5" customHeight="1">
      <c r="A199" s="186" t="s">
        <v>1801</v>
      </c>
      <c r="B199" s="38">
        <v>540</v>
      </c>
      <c r="C199" s="38">
        <v>1370</v>
      </c>
      <c r="D199" s="38">
        <v>148</v>
      </c>
      <c r="E199" s="205">
        <v>11175.47129243</v>
      </c>
      <c r="F199" s="197">
        <v>119.9</v>
      </c>
      <c r="G199" s="197">
        <v>655</v>
      </c>
      <c r="H199" s="198">
        <v>5605</v>
      </c>
      <c r="I199" s="199">
        <v>1</v>
      </c>
    </row>
    <row r="200" spans="1:9" ht="22.5" customHeight="1">
      <c r="A200" s="186" t="s">
        <v>1802</v>
      </c>
      <c r="B200" s="38">
        <v>196</v>
      </c>
      <c r="C200" s="38">
        <v>441</v>
      </c>
      <c r="D200" s="38">
        <v>15</v>
      </c>
      <c r="E200" s="205">
        <v>11227.5277994792</v>
      </c>
      <c r="F200" s="197">
        <v>19.6</v>
      </c>
      <c r="G200" s="197">
        <v>289</v>
      </c>
      <c r="H200" s="198">
        <v>1507</v>
      </c>
      <c r="I200" s="199">
        <v>0</v>
      </c>
    </row>
    <row r="201" spans="1:9" ht="22.5" customHeight="1">
      <c r="A201" s="186" t="s">
        <v>1803</v>
      </c>
      <c r="B201" s="38">
        <v>104</v>
      </c>
      <c r="C201" s="38">
        <v>315</v>
      </c>
      <c r="D201" s="38">
        <v>64</v>
      </c>
      <c r="E201" s="205">
        <v>13066.9447157118</v>
      </c>
      <c r="F201" s="197">
        <v>33.3</v>
      </c>
      <c r="G201" s="197">
        <v>199</v>
      </c>
      <c r="H201" s="198">
        <v>681</v>
      </c>
      <c r="I201" s="199">
        <v>0</v>
      </c>
    </row>
    <row r="202" spans="1:9" ht="22.5" customHeight="1">
      <c r="A202" s="186" t="s">
        <v>1804</v>
      </c>
      <c r="B202" s="38">
        <v>360</v>
      </c>
      <c r="C202" s="38">
        <v>916</v>
      </c>
      <c r="D202" s="38">
        <v>83</v>
      </c>
      <c r="E202" s="205">
        <v>13353.200078125</v>
      </c>
      <c r="F202" s="197">
        <v>72.8</v>
      </c>
      <c r="G202" s="197">
        <v>875</v>
      </c>
      <c r="H202" s="198">
        <v>0</v>
      </c>
      <c r="I202" s="199">
        <v>0</v>
      </c>
    </row>
    <row r="203" spans="1:9" ht="22.5" customHeight="1">
      <c r="A203" s="186" t="s">
        <v>1805</v>
      </c>
      <c r="B203" s="38">
        <v>105</v>
      </c>
      <c r="C203" s="38">
        <v>300</v>
      </c>
      <c r="D203" s="38">
        <v>24</v>
      </c>
      <c r="E203" s="205">
        <v>11905.5555989583</v>
      </c>
      <c r="F203" s="197">
        <v>17.4</v>
      </c>
      <c r="G203" s="197">
        <v>247.8</v>
      </c>
      <c r="H203" s="198">
        <v>0</v>
      </c>
      <c r="I203" s="199">
        <v>0</v>
      </c>
    </row>
    <row r="204" spans="1:9" ht="22.5" customHeight="1">
      <c r="A204" s="186" t="s">
        <v>1806</v>
      </c>
      <c r="B204" s="38">
        <v>198</v>
      </c>
      <c r="C204" s="38">
        <v>489</v>
      </c>
      <c r="D204" s="38">
        <v>10</v>
      </c>
      <c r="E204" s="205">
        <v>11583.0952845982</v>
      </c>
      <c r="F204" s="197">
        <v>22.7</v>
      </c>
      <c r="G204" s="197">
        <v>225.1</v>
      </c>
      <c r="H204" s="198">
        <v>3</v>
      </c>
      <c r="I204" s="199">
        <v>0</v>
      </c>
    </row>
    <row r="205" spans="1:9" ht="22.5" customHeight="1">
      <c r="A205" s="186" t="s">
        <v>1807</v>
      </c>
      <c r="B205" s="38">
        <v>96</v>
      </c>
      <c r="C205" s="38">
        <v>231</v>
      </c>
      <c r="D205" s="38">
        <v>0</v>
      </c>
      <c r="E205" s="205">
        <v>37470.1512784091</v>
      </c>
      <c r="F205" s="197">
        <v>3</v>
      </c>
      <c r="G205" s="197">
        <v>125.4</v>
      </c>
      <c r="H205" s="198">
        <v>0</v>
      </c>
      <c r="I205" s="199">
        <v>0</v>
      </c>
    </row>
    <row r="206" spans="1:9" ht="22.5" customHeight="1">
      <c r="A206" s="186" t="s">
        <v>1808</v>
      </c>
      <c r="B206" s="38">
        <v>515</v>
      </c>
      <c r="C206" s="38">
        <v>1345</v>
      </c>
      <c r="D206" s="38">
        <v>0</v>
      </c>
      <c r="E206" s="205">
        <v>11897.0236467634</v>
      </c>
      <c r="F206" s="197">
        <v>7.1</v>
      </c>
      <c r="G206" s="197">
        <v>1061</v>
      </c>
      <c r="H206" s="198">
        <v>1434</v>
      </c>
      <c r="I206" s="199">
        <v>0</v>
      </c>
    </row>
    <row r="207" spans="1:9" ht="22.5" customHeight="1">
      <c r="A207" s="186" t="s">
        <v>1809</v>
      </c>
      <c r="B207" s="38">
        <v>282</v>
      </c>
      <c r="C207" s="38">
        <v>700</v>
      </c>
      <c r="D207" s="38">
        <v>0</v>
      </c>
      <c r="E207" s="205">
        <v>15165.6160835598</v>
      </c>
      <c r="F207" s="197">
        <v>39.5</v>
      </c>
      <c r="G207" s="197">
        <v>628</v>
      </c>
      <c r="H207" s="198">
        <v>36</v>
      </c>
      <c r="I207" s="199">
        <v>0</v>
      </c>
    </row>
    <row r="208" spans="1:9" ht="22.5" customHeight="1">
      <c r="A208" s="186" t="s">
        <v>1810</v>
      </c>
      <c r="B208" s="38">
        <v>71</v>
      </c>
      <c r="C208" s="38">
        <v>149</v>
      </c>
      <c r="D208" s="38">
        <v>0</v>
      </c>
      <c r="E208" s="205">
        <v>16900.8930664062</v>
      </c>
      <c r="F208" s="197">
        <v>2.1</v>
      </c>
      <c r="G208" s="197">
        <v>160.2</v>
      </c>
      <c r="H208" s="198">
        <v>19</v>
      </c>
      <c r="I208" s="199">
        <v>0</v>
      </c>
    </row>
    <row r="209" spans="1:9" ht="22.5" customHeight="1">
      <c r="A209" s="186" t="s">
        <v>1811</v>
      </c>
      <c r="B209" s="38">
        <v>57</v>
      </c>
      <c r="C209" s="38">
        <v>120</v>
      </c>
      <c r="D209" s="38">
        <v>0</v>
      </c>
      <c r="E209" s="205">
        <v>15925.8622036638</v>
      </c>
      <c r="F209" s="197">
        <v>8.2</v>
      </c>
      <c r="G209" s="197">
        <v>73.4</v>
      </c>
      <c r="H209" s="198">
        <v>0</v>
      </c>
      <c r="I209" s="199">
        <v>0</v>
      </c>
    </row>
    <row r="210" spans="1:9" ht="22.5" customHeight="1">
      <c r="A210" s="188" t="s">
        <v>1812</v>
      </c>
      <c r="B210" s="38">
        <v>3090</v>
      </c>
      <c r="C210" s="38">
        <v>6515</v>
      </c>
      <c r="D210" s="38">
        <v>6946</v>
      </c>
      <c r="E210" s="206">
        <v>14815.86</v>
      </c>
      <c r="F210" s="197">
        <v>1643.6</v>
      </c>
      <c r="G210" s="197">
        <v>519.2</v>
      </c>
      <c r="H210" s="198">
        <v>1124</v>
      </c>
      <c r="I210" s="199">
        <v>28</v>
      </c>
    </row>
    <row r="211" spans="1:9" ht="22.5" customHeight="1">
      <c r="A211" s="186" t="s">
        <v>1813</v>
      </c>
      <c r="B211" s="38">
        <v>177</v>
      </c>
      <c r="C211" s="38">
        <v>398</v>
      </c>
      <c r="D211" s="38">
        <v>47</v>
      </c>
      <c r="E211" s="200">
        <v>17221.0784801136</v>
      </c>
      <c r="F211" s="197">
        <v>47.6</v>
      </c>
      <c r="G211" s="197">
        <v>7</v>
      </c>
      <c r="H211" s="198">
        <v>33</v>
      </c>
      <c r="I211" s="199">
        <v>0</v>
      </c>
    </row>
    <row r="212" spans="1:9" ht="22.5" customHeight="1">
      <c r="A212" s="186" t="s">
        <v>1814</v>
      </c>
      <c r="B212" s="38">
        <v>58</v>
      </c>
      <c r="C212" s="38">
        <v>186</v>
      </c>
      <c r="D212" s="38">
        <v>145</v>
      </c>
      <c r="E212" s="200">
        <v>12445.4319378397</v>
      </c>
      <c r="F212" s="197">
        <v>35.1</v>
      </c>
      <c r="G212" s="197">
        <v>14</v>
      </c>
      <c r="H212" s="198">
        <v>21</v>
      </c>
      <c r="I212" s="199">
        <v>0</v>
      </c>
    </row>
    <row r="213" spans="1:9" ht="22.5" customHeight="1">
      <c r="A213" s="186" t="s">
        <v>1815</v>
      </c>
      <c r="B213" s="38">
        <v>90</v>
      </c>
      <c r="C213" s="38">
        <v>190</v>
      </c>
      <c r="D213" s="38">
        <v>388</v>
      </c>
      <c r="E213" s="200">
        <v>12166.9363960598</v>
      </c>
      <c r="F213" s="197">
        <v>77.7</v>
      </c>
      <c r="G213" s="197">
        <v>7.5</v>
      </c>
      <c r="H213" s="198">
        <v>14</v>
      </c>
      <c r="I213" s="199">
        <v>0</v>
      </c>
    </row>
    <row r="214" spans="1:9" ht="22.5" customHeight="1">
      <c r="A214" s="186" t="s">
        <v>1816</v>
      </c>
      <c r="B214" s="38">
        <v>133</v>
      </c>
      <c r="C214" s="38">
        <v>260</v>
      </c>
      <c r="D214" s="38">
        <v>92</v>
      </c>
      <c r="E214" s="200">
        <v>16492.333359375</v>
      </c>
      <c r="F214" s="197">
        <v>39</v>
      </c>
      <c r="G214" s="197">
        <v>68</v>
      </c>
      <c r="H214" s="198">
        <v>3</v>
      </c>
      <c r="I214" s="212">
        <v>0</v>
      </c>
    </row>
    <row r="215" spans="1:9" ht="22.5" customHeight="1">
      <c r="A215" s="186" t="s">
        <v>1817</v>
      </c>
      <c r="B215" s="38">
        <v>180</v>
      </c>
      <c r="C215" s="38">
        <v>330</v>
      </c>
      <c r="D215" s="38">
        <v>164</v>
      </c>
      <c r="E215" s="200">
        <v>15497.246875</v>
      </c>
      <c r="F215" s="197">
        <v>19.4</v>
      </c>
      <c r="G215" s="208">
        <v>22.5</v>
      </c>
      <c r="H215" s="203">
        <v>0</v>
      </c>
      <c r="I215" s="212">
        <v>0</v>
      </c>
    </row>
    <row r="216" spans="1:9" ht="22.5" customHeight="1">
      <c r="A216" s="186" t="s">
        <v>1818</v>
      </c>
      <c r="B216" s="38">
        <v>92</v>
      </c>
      <c r="C216" s="38">
        <v>172</v>
      </c>
      <c r="D216" s="38">
        <v>108</v>
      </c>
      <c r="E216" s="200">
        <v>23328.8114809783</v>
      </c>
      <c r="F216" s="197">
        <v>20.9</v>
      </c>
      <c r="G216" s="208">
        <v>4</v>
      </c>
      <c r="H216" s="203">
        <v>246</v>
      </c>
      <c r="I216" s="204">
        <v>0</v>
      </c>
    </row>
    <row r="217" spans="1:9" ht="22.5" customHeight="1">
      <c r="A217" s="186" t="s">
        <v>1819</v>
      </c>
      <c r="B217" s="38">
        <v>265</v>
      </c>
      <c r="C217" s="38">
        <v>652</v>
      </c>
      <c r="D217" s="38">
        <v>704</v>
      </c>
      <c r="E217" s="200">
        <v>13336.0705378606</v>
      </c>
      <c r="F217" s="197">
        <v>160.5</v>
      </c>
      <c r="G217" s="197">
        <v>42.8</v>
      </c>
      <c r="H217" s="198">
        <v>20</v>
      </c>
      <c r="I217" s="199">
        <v>0</v>
      </c>
    </row>
    <row r="218" spans="1:9" ht="22.5" customHeight="1">
      <c r="A218" s="186" t="s">
        <v>1820</v>
      </c>
      <c r="B218" s="38">
        <v>261</v>
      </c>
      <c r="C218" s="38">
        <v>531</v>
      </c>
      <c r="D218" s="38">
        <v>514</v>
      </c>
      <c r="E218" s="200">
        <v>17145.7587553879</v>
      </c>
      <c r="F218" s="197">
        <v>95.1</v>
      </c>
      <c r="G218" s="197">
        <v>58</v>
      </c>
      <c r="H218" s="198">
        <v>35</v>
      </c>
      <c r="I218" s="199">
        <v>0</v>
      </c>
    </row>
    <row r="219" spans="1:9" ht="22.5" customHeight="1">
      <c r="A219" s="186" t="s">
        <v>1821</v>
      </c>
      <c r="B219" s="38">
        <v>167</v>
      </c>
      <c r="C219" s="38">
        <v>446</v>
      </c>
      <c r="D219" s="38">
        <v>497</v>
      </c>
      <c r="E219" s="200">
        <v>13260.1537334736</v>
      </c>
      <c r="F219" s="197">
        <v>119.9</v>
      </c>
      <c r="G219" s="197">
        <v>0</v>
      </c>
      <c r="H219" s="198">
        <v>23</v>
      </c>
      <c r="I219" s="199">
        <v>0</v>
      </c>
    </row>
    <row r="220" spans="1:9" ht="22.5" customHeight="1">
      <c r="A220" s="186" t="s">
        <v>1822</v>
      </c>
      <c r="B220" s="38">
        <v>111</v>
      </c>
      <c r="C220" s="38">
        <v>251</v>
      </c>
      <c r="D220" s="38">
        <v>22</v>
      </c>
      <c r="E220" s="200">
        <v>14562.2778320313</v>
      </c>
      <c r="F220" s="197">
        <v>28</v>
      </c>
      <c r="G220" s="197">
        <v>6.1</v>
      </c>
      <c r="H220" s="198">
        <v>4</v>
      </c>
      <c r="I220" s="199">
        <v>0</v>
      </c>
    </row>
    <row r="221" spans="1:9" ht="22.5" customHeight="1">
      <c r="A221" s="186" t="s">
        <v>1823</v>
      </c>
      <c r="B221" s="38">
        <v>61</v>
      </c>
      <c r="C221" s="38">
        <v>107</v>
      </c>
      <c r="D221" s="38">
        <v>260</v>
      </c>
      <c r="E221" s="200">
        <v>22406.2456311678</v>
      </c>
      <c r="F221" s="197">
        <v>25.6</v>
      </c>
      <c r="G221" s="197">
        <v>0.7</v>
      </c>
      <c r="H221" s="198">
        <v>0</v>
      </c>
      <c r="I221" s="199">
        <v>0</v>
      </c>
    </row>
    <row r="222" spans="1:9" ht="22.5" customHeight="1">
      <c r="A222" s="186" t="s">
        <v>1824</v>
      </c>
      <c r="B222" s="38">
        <v>135</v>
      </c>
      <c r="C222" s="38">
        <v>274</v>
      </c>
      <c r="D222" s="38">
        <v>318</v>
      </c>
      <c r="E222" s="200">
        <v>17544.3440020161</v>
      </c>
      <c r="F222" s="197">
        <v>41.1</v>
      </c>
      <c r="G222" s="197">
        <v>9.3</v>
      </c>
      <c r="H222" s="198">
        <v>0</v>
      </c>
      <c r="I222" s="199">
        <v>0</v>
      </c>
    </row>
    <row r="223" spans="1:9" ht="22.5" customHeight="1">
      <c r="A223" s="186" t="s">
        <v>1825</v>
      </c>
      <c r="B223" s="38">
        <v>58</v>
      </c>
      <c r="C223" s="38">
        <v>107</v>
      </c>
      <c r="D223" s="38">
        <v>439</v>
      </c>
      <c r="E223" s="200">
        <v>15761.918741862</v>
      </c>
      <c r="F223" s="197">
        <v>72</v>
      </c>
      <c r="G223" s="197">
        <v>2.7</v>
      </c>
      <c r="H223" s="198">
        <v>1</v>
      </c>
      <c r="I223" s="199">
        <v>0</v>
      </c>
    </row>
    <row r="224" spans="1:9" ht="22.5" customHeight="1">
      <c r="A224" s="186" t="s">
        <v>1826</v>
      </c>
      <c r="B224" s="38">
        <v>45</v>
      </c>
      <c r="C224" s="38">
        <v>89</v>
      </c>
      <c r="D224" s="38">
        <v>230</v>
      </c>
      <c r="E224" s="200">
        <v>17627.4846754808</v>
      </c>
      <c r="F224" s="197">
        <v>15</v>
      </c>
      <c r="G224" s="197">
        <v>0.5</v>
      </c>
      <c r="H224" s="198">
        <v>0</v>
      </c>
      <c r="I224" s="199">
        <v>0</v>
      </c>
    </row>
    <row r="225" spans="1:9" ht="22.5" customHeight="1">
      <c r="A225" s="186" t="s">
        <v>1827</v>
      </c>
      <c r="B225" s="38">
        <v>56</v>
      </c>
      <c r="C225" s="38">
        <v>125</v>
      </c>
      <c r="D225" s="38">
        <v>398</v>
      </c>
      <c r="E225" s="200">
        <v>15050.0792410714</v>
      </c>
      <c r="F225" s="197">
        <v>81.3</v>
      </c>
      <c r="G225" s="197">
        <v>8.5</v>
      </c>
      <c r="H225" s="198">
        <v>0</v>
      </c>
      <c r="I225" s="199">
        <v>0</v>
      </c>
    </row>
    <row r="226" spans="1:9" ht="22.5" customHeight="1">
      <c r="A226" s="186" t="s">
        <v>1828</v>
      </c>
      <c r="B226" s="38">
        <v>89</v>
      </c>
      <c r="C226" s="38">
        <v>242</v>
      </c>
      <c r="D226" s="38">
        <v>536</v>
      </c>
      <c r="E226" s="200">
        <v>14928.4046107701</v>
      </c>
      <c r="F226" s="197">
        <v>52.8</v>
      </c>
      <c r="G226" s="197">
        <v>25</v>
      </c>
      <c r="H226" s="198">
        <v>8</v>
      </c>
      <c r="I226" s="199">
        <v>21</v>
      </c>
    </row>
    <row r="227" spans="1:9" ht="22.5" customHeight="1">
      <c r="A227" s="186" t="s">
        <v>1829</v>
      </c>
      <c r="B227" s="38">
        <v>274</v>
      </c>
      <c r="C227" s="38">
        <v>528</v>
      </c>
      <c r="D227" s="38">
        <v>319</v>
      </c>
      <c r="E227" s="200">
        <v>13739.8690708705</v>
      </c>
      <c r="F227" s="197">
        <v>178.8</v>
      </c>
      <c r="G227" s="197">
        <v>35</v>
      </c>
      <c r="H227" s="198">
        <v>7</v>
      </c>
      <c r="I227" s="199">
        <v>7</v>
      </c>
    </row>
    <row r="228" spans="1:9" ht="22.5" customHeight="1">
      <c r="A228" s="186" t="s">
        <v>1830</v>
      </c>
      <c r="B228" s="38">
        <v>332</v>
      </c>
      <c r="C228" s="38">
        <v>636</v>
      </c>
      <c r="D228" s="38">
        <v>505</v>
      </c>
      <c r="E228" s="200">
        <v>12761.34671875</v>
      </c>
      <c r="F228" s="197">
        <v>133.7</v>
      </c>
      <c r="G228" s="197">
        <v>58.3</v>
      </c>
      <c r="H228" s="198">
        <v>89</v>
      </c>
      <c r="I228" s="199">
        <v>0</v>
      </c>
    </row>
    <row r="229" spans="1:9" ht="22.5" customHeight="1">
      <c r="A229" s="186" t="s">
        <v>1831</v>
      </c>
      <c r="B229" s="38">
        <v>35</v>
      </c>
      <c r="C229" s="38">
        <v>61</v>
      </c>
      <c r="D229" s="38">
        <v>26</v>
      </c>
      <c r="E229" s="200">
        <v>11815.9652683424</v>
      </c>
      <c r="F229" s="197">
        <v>12.7</v>
      </c>
      <c r="G229" s="197">
        <v>4.4</v>
      </c>
      <c r="H229" s="198">
        <v>1</v>
      </c>
      <c r="I229" s="199">
        <v>0</v>
      </c>
    </row>
    <row r="230" spans="1:9" ht="22.5" customHeight="1">
      <c r="A230" s="186" t="s">
        <v>1832</v>
      </c>
      <c r="B230" s="38">
        <v>103</v>
      </c>
      <c r="C230" s="38">
        <v>238</v>
      </c>
      <c r="D230" s="38">
        <v>193</v>
      </c>
      <c r="E230" s="200">
        <v>13831.0370008681</v>
      </c>
      <c r="F230" s="197">
        <v>89</v>
      </c>
      <c r="G230" s="197">
        <v>32.2</v>
      </c>
      <c r="H230" s="198">
        <v>0</v>
      </c>
      <c r="I230" s="199">
        <v>0</v>
      </c>
    </row>
    <row r="231" spans="1:9" ht="22.5" customHeight="1">
      <c r="A231" s="186" t="s">
        <v>1833</v>
      </c>
      <c r="B231" s="38">
        <v>58</v>
      </c>
      <c r="C231" s="38">
        <v>133</v>
      </c>
      <c r="D231" s="38">
        <v>137</v>
      </c>
      <c r="E231" s="200">
        <v>14355.0793340774</v>
      </c>
      <c r="F231" s="197">
        <v>26.5</v>
      </c>
      <c r="G231" s="197">
        <v>22</v>
      </c>
      <c r="H231" s="198">
        <v>9</v>
      </c>
      <c r="I231" s="199">
        <v>0</v>
      </c>
    </row>
    <row r="232" spans="1:9" ht="22.5" customHeight="1">
      <c r="A232" s="186" t="s">
        <v>1834</v>
      </c>
      <c r="B232" s="38">
        <v>85</v>
      </c>
      <c r="C232" s="38">
        <v>164</v>
      </c>
      <c r="D232" s="38">
        <v>239</v>
      </c>
      <c r="E232" s="200">
        <v>9993.75763494318</v>
      </c>
      <c r="F232" s="197">
        <v>79.4</v>
      </c>
      <c r="G232" s="197">
        <v>20</v>
      </c>
      <c r="H232" s="198">
        <v>26</v>
      </c>
      <c r="I232" s="199">
        <v>0</v>
      </c>
    </row>
    <row r="233" spans="1:9" ht="22.5" customHeight="1">
      <c r="A233" s="186" t="s">
        <v>1835</v>
      </c>
      <c r="B233" s="38">
        <v>60</v>
      </c>
      <c r="C233" s="38">
        <v>135</v>
      </c>
      <c r="D233" s="38">
        <v>180</v>
      </c>
      <c r="E233" s="200">
        <v>13333.155859375</v>
      </c>
      <c r="F233" s="197">
        <v>29.5</v>
      </c>
      <c r="G233" s="197">
        <v>20</v>
      </c>
      <c r="H233" s="198">
        <v>523</v>
      </c>
      <c r="I233" s="199">
        <v>0</v>
      </c>
    </row>
    <row r="234" spans="1:9" ht="22.5" customHeight="1">
      <c r="A234" s="186" t="s">
        <v>1836</v>
      </c>
      <c r="B234" s="38">
        <v>120</v>
      </c>
      <c r="C234" s="38">
        <v>170</v>
      </c>
      <c r="D234" s="38">
        <v>399</v>
      </c>
      <c r="E234" s="200">
        <v>10980.8484552557</v>
      </c>
      <c r="F234" s="197">
        <v>102.4</v>
      </c>
      <c r="G234" s="197">
        <v>45.1</v>
      </c>
      <c r="H234" s="198">
        <v>18</v>
      </c>
      <c r="I234" s="199">
        <v>0</v>
      </c>
    </row>
    <row r="235" spans="1:9" ht="22.5" customHeight="1">
      <c r="A235" s="186" t="s">
        <v>1837</v>
      </c>
      <c r="B235" s="38">
        <v>45</v>
      </c>
      <c r="C235" s="38">
        <v>90</v>
      </c>
      <c r="D235" s="38">
        <v>86</v>
      </c>
      <c r="E235" s="200">
        <v>10873.3889160156</v>
      </c>
      <c r="F235" s="197">
        <v>60.6</v>
      </c>
      <c r="G235" s="197">
        <v>5.6</v>
      </c>
      <c r="H235" s="198">
        <v>43</v>
      </c>
      <c r="I235" s="199">
        <v>0</v>
      </c>
    </row>
    <row r="236" spans="1:9" ht="22.5" customHeight="1">
      <c r="A236" s="188" t="s">
        <v>1838</v>
      </c>
      <c r="B236" s="38">
        <v>4503</v>
      </c>
      <c r="C236" s="38">
        <v>9547</v>
      </c>
      <c r="D236" s="38">
        <v>13684</v>
      </c>
      <c r="E236" s="196">
        <v>14378.64</v>
      </c>
      <c r="F236" s="197">
        <v>3091</v>
      </c>
      <c r="G236" s="197">
        <v>528.1</v>
      </c>
      <c r="H236" s="198">
        <v>3238</v>
      </c>
      <c r="I236" s="199">
        <v>253</v>
      </c>
    </row>
    <row r="237" spans="1:9" ht="22.5" customHeight="1">
      <c r="A237" s="186" t="s">
        <v>1839</v>
      </c>
      <c r="B237" s="38">
        <v>376</v>
      </c>
      <c r="C237" s="38">
        <v>810</v>
      </c>
      <c r="D237" s="38">
        <v>1654</v>
      </c>
      <c r="E237" s="213">
        <v>16165.9545454545</v>
      </c>
      <c r="F237" s="197">
        <v>244.9</v>
      </c>
      <c r="G237" s="197">
        <v>208.3</v>
      </c>
      <c r="H237" s="198">
        <v>200</v>
      </c>
      <c r="I237" s="199">
        <v>0</v>
      </c>
    </row>
    <row r="238" spans="1:9" ht="22.5" customHeight="1">
      <c r="A238" s="186" t="s">
        <v>1840</v>
      </c>
      <c r="B238" s="38">
        <v>79</v>
      </c>
      <c r="C238" s="38">
        <v>303</v>
      </c>
      <c r="D238" s="38">
        <v>85</v>
      </c>
      <c r="E238" s="213">
        <v>14406.8947368421</v>
      </c>
      <c r="F238" s="197">
        <v>38.9</v>
      </c>
      <c r="G238" s="208">
        <v>6.6</v>
      </c>
      <c r="H238" s="203">
        <v>2020</v>
      </c>
      <c r="I238" s="204">
        <v>0</v>
      </c>
    </row>
    <row r="239" spans="1:9" ht="22.5" customHeight="1">
      <c r="A239" s="186" t="s">
        <v>1841</v>
      </c>
      <c r="B239" s="38">
        <v>101</v>
      </c>
      <c r="C239" s="38">
        <v>266</v>
      </c>
      <c r="D239" s="38">
        <v>130</v>
      </c>
      <c r="E239" s="213">
        <v>14574.5519301471</v>
      </c>
      <c r="F239" s="197">
        <v>26.9</v>
      </c>
      <c r="G239" s="197">
        <v>10.5</v>
      </c>
      <c r="H239" s="198">
        <v>214</v>
      </c>
      <c r="I239" s="199">
        <v>0</v>
      </c>
    </row>
    <row r="240" spans="1:9" ht="22.5" customHeight="1">
      <c r="A240" s="186" t="s">
        <v>1842</v>
      </c>
      <c r="B240" s="38">
        <v>301</v>
      </c>
      <c r="C240" s="38">
        <v>640</v>
      </c>
      <c r="D240" s="38">
        <v>657</v>
      </c>
      <c r="E240" s="213">
        <v>13619.06671875</v>
      </c>
      <c r="F240" s="197">
        <v>133</v>
      </c>
      <c r="G240" s="197">
        <v>3.3</v>
      </c>
      <c r="H240" s="198">
        <v>0</v>
      </c>
      <c r="I240" s="199">
        <v>25</v>
      </c>
    </row>
    <row r="241" spans="1:9" ht="22.5" customHeight="1">
      <c r="A241" s="186" t="s">
        <v>1843</v>
      </c>
      <c r="B241" s="38">
        <v>190</v>
      </c>
      <c r="C241" s="38">
        <v>355</v>
      </c>
      <c r="D241" s="38">
        <v>432</v>
      </c>
      <c r="E241" s="213">
        <v>14900.9200520833</v>
      </c>
      <c r="F241" s="197">
        <v>134.1</v>
      </c>
      <c r="G241" s="197">
        <v>24</v>
      </c>
      <c r="H241" s="198">
        <v>70</v>
      </c>
      <c r="I241" s="199">
        <v>0</v>
      </c>
    </row>
    <row r="242" spans="1:9" ht="22.5" customHeight="1">
      <c r="A242" s="186" t="s">
        <v>1844</v>
      </c>
      <c r="B242" s="38">
        <v>107</v>
      </c>
      <c r="C242" s="38">
        <v>251</v>
      </c>
      <c r="D242" s="38">
        <v>170</v>
      </c>
      <c r="E242" s="213">
        <v>13919.9615384615</v>
      </c>
      <c r="F242" s="197">
        <v>60.5</v>
      </c>
      <c r="G242" s="197">
        <v>12</v>
      </c>
      <c r="H242" s="198">
        <v>0</v>
      </c>
      <c r="I242" s="199">
        <v>0</v>
      </c>
    </row>
    <row r="243" spans="1:9" ht="22.5" customHeight="1">
      <c r="A243" s="186" t="s">
        <v>1845</v>
      </c>
      <c r="B243" s="38">
        <v>202</v>
      </c>
      <c r="C243" s="38">
        <v>392</v>
      </c>
      <c r="D243" s="38">
        <v>331</v>
      </c>
      <c r="E243" s="213">
        <v>14932.8709677419</v>
      </c>
      <c r="F243" s="197">
        <v>40.7</v>
      </c>
      <c r="G243" s="197">
        <v>14</v>
      </c>
      <c r="H243" s="198">
        <v>22</v>
      </c>
      <c r="I243" s="199">
        <v>0</v>
      </c>
    </row>
    <row r="244" spans="1:9" ht="22.5" customHeight="1">
      <c r="A244" s="186" t="s">
        <v>1846</v>
      </c>
      <c r="B244" s="38">
        <v>253</v>
      </c>
      <c r="C244" s="38">
        <v>572</v>
      </c>
      <c r="D244" s="38">
        <v>564</v>
      </c>
      <c r="E244" s="213">
        <v>12857.125</v>
      </c>
      <c r="F244" s="197">
        <v>114</v>
      </c>
      <c r="G244" s="197">
        <v>70</v>
      </c>
      <c r="H244" s="198">
        <v>91</v>
      </c>
      <c r="I244" s="199">
        <v>0</v>
      </c>
    </row>
    <row r="245" spans="1:9" ht="22.5" customHeight="1">
      <c r="A245" s="186" t="s">
        <v>1847</v>
      </c>
      <c r="B245" s="38">
        <v>83</v>
      </c>
      <c r="C245" s="38">
        <v>159</v>
      </c>
      <c r="D245" s="38">
        <v>36</v>
      </c>
      <c r="E245" s="213">
        <v>12883.6571428571</v>
      </c>
      <c r="F245" s="197">
        <v>47.2</v>
      </c>
      <c r="G245" s="197">
        <v>12.2</v>
      </c>
      <c r="H245" s="198">
        <v>4</v>
      </c>
      <c r="I245" s="199">
        <v>0</v>
      </c>
    </row>
    <row r="246" spans="1:9" ht="22.5" customHeight="1">
      <c r="A246" s="186" t="s">
        <v>1848</v>
      </c>
      <c r="B246" s="38">
        <v>82</v>
      </c>
      <c r="C246" s="38">
        <v>162</v>
      </c>
      <c r="D246" s="38">
        <v>60</v>
      </c>
      <c r="E246" s="213">
        <v>13487.6812160326</v>
      </c>
      <c r="F246" s="197">
        <v>57</v>
      </c>
      <c r="G246" s="197">
        <v>22</v>
      </c>
      <c r="H246" s="198">
        <v>64</v>
      </c>
      <c r="I246" s="199">
        <v>0</v>
      </c>
    </row>
    <row r="247" spans="1:9" ht="22.5" customHeight="1">
      <c r="A247" s="186" t="s">
        <v>1849</v>
      </c>
      <c r="B247" s="38">
        <v>162</v>
      </c>
      <c r="C247" s="38">
        <v>360</v>
      </c>
      <c r="D247" s="38">
        <v>497</v>
      </c>
      <c r="E247" s="213">
        <v>15308.4615384615</v>
      </c>
      <c r="F247" s="197">
        <v>132.7</v>
      </c>
      <c r="G247" s="197">
        <v>0</v>
      </c>
      <c r="H247" s="198">
        <v>6</v>
      </c>
      <c r="I247" s="199">
        <v>0</v>
      </c>
    </row>
    <row r="248" spans="1:9" ht="22.5" customHeight="1">
      <c r="A248" s="186" t="s">
        <v>1850</v>
      </c>
      <c r="B248" s="38">
        <v>378</v>
      </c>
      <c r="C248" s="38">
        <v>613</v>
      </c>
      <c r="D248" s="38">
        <v>927</v>
      </c>
      <c r="E248" s="213">
        <v>16815.3333333333</v>
      </c>
      <c r="F248" s="197">
        <v>248</v>
      </c>
      <c r="G248" s="197">
        <v>37.5</v>
      </c>
      <c r="H248" s="198">
        <v>45</v>
      </c>
      <c r="I248" s="199">
        <v>0</v>
      </c>
    </row>
    <row r="249" spans="1:9" ht="22.5" customHeight="1">
      <c r="A249" s="186" t="s">
        <v>1836</v>
      </c>
      <c r="B249" s="38">
        <v>152</v>
      </c>
      <c r="C249" s="38">
        <v>302</v>
      </c>
      <c r="D249" s="38">
        <v>394</v>
      </c>
      <c r="E249" s="213">
        <v>15503.3333333333</v>
      </c>
      <c r="F249" s="197">
        <v>78.6</v>
      </c>
      <c r="G249" s="197">
        <v>4.5</v>
      </c>
      <c r="H249" s="198">
        <v>30</v>
      </c>
      <c r="I249" s="199">
        <v>0</v>
      </c>
    </row>
    <row r="250" spans="1:9" ht="22.5" customHeight="1">
      <c r="A250" s="186" t="s">
        <v>1851</v>
      </c>
      <c r="B250" s="38">
        <v>199</v>
      </c>
      <c r="C250" s="38">
        <v>386</v>
      </c>
      <c r="D250" s="38">
        <v>852</v>
      </c>
      <c r="E250" s="213">
        <v>12902.4909446023</v>
      </c>
      <c r="F250" s="197">
        <v>142.3</v>
      </c>
      <c r="G250" s="197">
        <v>4.2</v>
      </c>
      <c r="H250" s="198">
        <v>17</v>
      </c>
      <c r="I250" s="199">
        <v>80</v>
      </c>
    </row>
    <row r="251" spans="1:9" ht="22.5" customHeight="1">
      <c r="A251" s="186" t="s">
        <v>1852</v>
      </c>
      <c r="B251" s="38">
        <v>133</v>
      </c>
      <c r="C251" s="38">
        <v>292</v>
      </c>
      <c r="D251" s="38">
        <v>937</v>
      </c>
      <c r="E251" s="213">
        <v>13272.8571428571</v>
      </c>
      <c r="F251" s="197">
        <v>121.2</v>
      </c>
      <c r="G251" s="197">
        <v>13</v>
      </c>
      <c r="H251" s="198">
        <v>15</v>
      </c>
      <c r="I251" s="199">
        <v>36</v>
      </c>
    </row>
    <row r="252" spans="1:9" ht="22.5" customHeight="1">
      <c r="A252" s="186" t="s">
        <v>1853</v>
      </c>
      <c r="B252" s="38">
        <v>86</v>
      </c>
      <c r="C252" s="38">
        <v>184</v>
      </c>
      <c r="D252" s="38">
        <v>601</v>
      </c>
      <c r="E252" s="213">
        <v>12467.8214285714</v>
      </c>
      <c r="F252" s="197">
        <v>129.1</v>
      </c>
      <c r="G252" s="197">
        <v>9.2</v>
      </c>
      <c r="H252" s="198">
        <v>15</v>
      </c>
      <c r="I252" s="199">
        <v>0</v>
      </c>
    </row>
    <row r="253" spans="1:9" ht="22.5" customHeight="1">
      <c r="A253" s="186" t="s">
        <v>1854</v>
      </c>
      <c r="B253" s="38">
        <v>95</v>
      </c>
      <c r="C253" s="38">
        <v>201</v>
      </c>
      <c r="D253" s="38">
        <v>318</v>
      </c>
      <c r="E253" s="213">
        <v>14703.0769230769</v>
      </c>
      <c r="F253" s="197">
        <v>92.5</v>
      </c>
      <c r="G253" s="197">
        <v>2</v>
      </c>
      <c r="H253" s="198">
        <v>31</v>
      </c>
      <c r="I253" s="199">
        <v>0</v>
      </c>
    </row>
    <row r="254" spans="1:9" ht="22.5" customHeight="1">
      <c r="A254" s="186" t="s">
        <v>1855</v>
      </c>
      <c r="B254" s="38">
        <v>218</v>
      </c>
      <c r="C254" s="38">
        <v>465</v>
      </c>
      <c r="D254" s="38">
        <v>1030</v>
      </c>
      <c r="E254" s="213">
        <v>13197.9994553786</v>
      </c>
      <c r="F254" s="197">
        <v>346</v>
      </c>
      <c r="G254" s="197">
        <v>7</v>
      </c>
      <c r="H254" s="198">
        <v>99</v>
      </c>
      <c r="I254" s="199">
        <v>0</v>
      </c>
    </row>
    <row r="255" spans="1:9" ht="22.5" customHeight="1">
      <c r="A255" s="186" t="s">
        <v>1856</v>
      </c>
      <c r="B255" s="38">
        <v>104</v>
      </c>
      <c r="C255" s="38">
        <v>206</v>
      </c>
      <c r="D255" s="38">
        <v>243</v>
      </c>
      <c r="E255" s="213">
        <v>12672.4</v>
      </c>
      <c r="F255" s="197">
        <v>140.9</v>
      </c>
      <c r="G255" s="197">
        <v>13</v>
      </c>
      <c r="H255" s="198">
        <v>74</v>
      </c>
      <c r="I255" s="199">
        <v>75</v>
      </c>
    </row>
    <row r="256" spans="1:9" ht="22.5" customHeight="1">
      <c r="A256" s="186" t="s">
        <v>1857</v>
      </c>
      <c r="B256" s="38">
        <v>221</v>
      </c>
      <c r="C256" s="38">
        <v>503</v>
      </c>
      <c r="D256" s="38">
        <v>1509</v>
      </c>
      <c r="E256" s="213">
        <v>15815.84</v>
      </c>
      <c r="F256" s="197">
        <v>190.9</v>
      </c>
      <c r="G256" s="197">
        <v>14</v>
      </c>
      <c r="H256" s="198">
        <v>6</v>
      </c>
      <c r="I256" s="199">
        <v>0</v>
      </c>
    </row>
    <row r="257" spans="1:9" ht="22.5" customHeight="1">
      <c r="A257" s="186" t="s">
        <v>1858</v>
      </c>
      <c r="B257" s="38">
        <v>293</v>
      </c>
      <c r="C257" s="38">
        <v>565</v>
      </c>
      <c r="D257" s="38">
        <v>730</v>
      </c>
      <c r="E257" s="213">
        <v>15260.288671875</v>
      </c>
      <c r="F257" s="197">
        <v>239</v>
      </c>
      <c r="G257" s="197">
        <v>14</v>
      </c>
      <c r="H257" s="198">
        <v>40</v>
      </c>
      <c r="I257" s="199">
        <v>22</v>
      </c>
    </row>
    <row r="258" spans="1:9" ht="22.5" customHeight="1">
      <c r="A258" s="186" t="s">
        <v>1859</v>
      </c>
      <c r="B258" s="38">
        <v>316</v>
      </c>
      <c r="C258" s="38">
        <v>702</v>
      </c>
      <c r="D258" s="38">
        <v>706</v>
      </c>
      <c r="E258" s="213">
        <v>15733.0344002016</v>
      </c>
      <c r="F258" s="197">
        <v>186.5</v>
      </c>
      <c r="G258" s="197">
        <v>21.5</v>
      </c>
      <c r="H258" s="198">
        <v>59</v>
      </c>
      <c r="I258" s="199">
        <v>0</v>
      </c>
    </row>
    <row r="259" spans="1:9" ht="22.5" customHeight="1">
      <c r="A259" s="186" t="s">
        <v>1860</v>
      </c>
      <c r="B259" s="38">
        <v>100</v>
      </c>
      <c r="C259" s="38">
        <v>218</v>
      </c>
      <c r="D259" s="38">
        <v>258</v>
      </c>
      <c r="E259" s="213">
        <v>14117</v>
      </c>
      <c r="F259" s="197">
        <v>53.9</v>
      </c>
      <c r="G259" s="197">
        <v>3.3</v>
      </c>
      <c r="H259" s="198">
        <v>12</v>
      </c>
      <c r="I259" s="199">
        <v>0</v>
      </c>
    </row>
    <row r="260" spans="1:9" ht="22.5" customHeight="1">
      <c r="A260" s="186" t="s">
        <v>1861</v>
      </c>
      <c r="B260" s="38">
        <v>145</v>
      </c>
      <c r="C260" s="38">
        <v>350</v>
      </c>
      <c r="D260" s="38">
        <v>281</v>
      </c>
      <c r="E260" s="213">
        <v>15384.1052631579</v>
      </c>
      <c r="F260" s="197">
        <v>53.8</v>
      </c>
      <c r="G260" s="208"/>
      <c r="H260" s="203">
        <v>74</v>
      </c>
      <c r="I260" s="204">
        <v>0</v>
      </c>
    </row>
    <row r="261" spans="1:9" ht="22.5" customHeight="1">
      <c r="A261" s="186" t="s">
        <v>1862</v>
      </c>
      <c r="B261" s="38">
        <v>127</v>
      </c>
      <c r="C261" s="38">
        <v>290</v>
      </c>
      <c r="D261" s="38">
        <v>282</v>
      </c>
      <c r="E261" s="213">
        <v>14032.5</v>
      </c>
      <c r="F261" s="197">
        <v>38.4</v>
      </c>
      <c r="G261" s="208">
        <v>2</v>
      </c>
      <c r="H261" s="203">
        <v>30</v>
      </c>
      <c r="I261" s="204">
        <v>15</v>
      </c>
    </row>
    <row r="262" spans="1:9" ht="22.5" customHeight="1">
      <c r="A262" s="188" t="s">
        <v>1863</v>
      </c>
      <c r="B262" s="38">
        <v>3215</v>
      </c>
      <c r="C262" s="38">
        <v>8138</v>
      </c>
      <c r="D262" s="38">
        <v>11123</v>
      </c>
      <c r="E262" s="214">
        <v>13990.16</v>
      </c>
      <c r="F262" s="197">
        <v>4753.2</v>
      </c>
      <c r="G262" s="208">
        <v>277.1</v>
      </c>
      <c r="H262" s="203">
        <v>1906</v>
      </c>
      <c r="I262" s="204">
        <v>84</v>
      </c>
    </row>
    <row r="263" spans="1:9" ht="22.5" customHeight="1">
      <c r="A263" s="186" t="s">
        <v>1864</v>
      </c>
      <c r="B263" s="38">
        <v>195</v>
      </c>
      <c r="C263" s="38">
        <v>592</v>
      </c>
      <c r="D263" s="215">
        <v>1858</v>
      </c>
      <c r="E263" s="205">
        <v>14039.2708129883</v>
      </c>
      <c r="F263" s="216">
        <v>898</v>
      </c>
      <c r="G263" s="197">
        <v>4</v>
      </c>
      <c r="H263" s="198">
        <v>50</v>
      </c>
      <c r="I263" s="199">
        <v>16</v>
      </c>
    </row>
    <row r="264" spans="1:9" ht="22.5" customHeight="1">
      <c r="A264" s="186" t="s">
        <v>1865</v>
      </c>
      <c r="B264" s="38">
        <v>275</v>
      </c>
      <c r="C264" s="38">
        <v>460</v>
      </c>
      <c r="D264" s="215">
        <v>278</v>
      </c>
      <c r="E264" s="205">
        <v>14360</v>
      </c>
      <c r="F264" s="216">
        <v>435.9</v>
      </c>
      <c r="G264" s="197">
        <v>13</v>
      </c>
      <c r="H264" s="198">
        <v>15</v>
      </c>
      <c r="I264" s="199">
        <v>0</v>
      </c>
    </row>
    <row r="265" spans="1:9" ht="22.5" customHeight="1">
      <c r="A265" s="186" t="s">
        <v>1866</v>
      </c>
      <c r="B265" s="38">
        <v>350</v>
      </c>
      <c r="C265" s="38">
        <v>985</v>
      </c>
      <c r="D265" s="215">
        <v>589</v>
      </c>
      <c r="E265" s="205">
        <v>14421.22671875</v>
      </c>
      <c r="F265" s="216">
        <v>326</v>
      </c>
      <c r="G265" s="197">
        <v>43</v>
      </c>
      <c r="H265" s="198">
        <v>150</v>
      </c>
      <c r="I265" s="199">
        <v>23</v>
      </c>
    </row>
    <row r="266" spans="1:9" ht="22.5" customHeight="1">
      <c r="A266" s="186" t="s">
        <v>1867</v>
      </c>
      <c r="B266" s="38">
        <v>110</v>
      </c>
      <c r="C266" s="38">
        <v>271</v>
      </c>
      <c r="D266" s="215">
        <v>133</v>
      </c>
      <c r="E266" s="205">
        <v>14545.3332435345</v>
      </c>
      <c r="F266" s="216">
        <v>134.6</v>
      </c>
      <c r="G266" s="197">
        <v>23</v>
      </c>
      <c r="H266" s="198">
        <v>14</v>
      </c>
      <c r="I266" s="199">
        <v>10</v>
      </c>
    </row>
    <row r="267" spans="1:9" ht="22.5" customHeight="1">
      <c r="A267" s="186" t="s">
        <v>1868</v>
      </c>
      <c r="B267" s="38">
        <v>77</v>
      </c>
      <c r="C267" s="38">
        <v>173</v>
      </c>
      <c r="D267" s="215">
        <v>254</v>
      </c>
      <c r="E267" s="205">
        <v>13596.3466796875</v>
      </c>
      <c r="F267" s="216">
        <v>123.4</v>
      </c>
      <c r="G267" s="197">
        <v>10</v>
      </c>
      <c r="H267" s="198">
        <v>0</v>
      </c>
      <c r="I267" s="199">
        <v>10</v>
      </c>
    </row>
    <row r="268" spans="1:9" ht="22.5" customHeight="1">
      <c r="A268" s="186" t="s">
        <v>1869</v>
      </c>
      <c r="B268" s="38">
        <v>193</v>
      </c>
      <c r="C268" s="38">
        <v>553</v>
      </c>
      <c r="D268" s="215">
        <v>934</v>
      </c>
      <c r="E268" s="205">
        <v>14639.7126885776</v>
      </c>
      <c r="F268" s="216">
        <v>432.1</v>
      </c>
      <c r="G268" s="216">
        <v>11</v>
      </c>
      <c r="H268" s="217">
        <v>18</v>
      </c>
      <c r="I268" s="218">
        <v>0</v>
      </c>
    </row>
    <row r="269" spans="1:9" ht="22.5" customHeight="1">
      <c r="A269" s="186" t="s">
        <v>1870</v>
      </c>
      <c r="B269" s="38">
        <v>90</v>
      </c>
      <c r="C269" s="38">
        <v>243</v>
      </c>
      <c r="D269" s="215">
        <v>131</v>
      </c>
      <c r="E269" s="205">
        <v>13687.1840494792</v>
      </c>
      <c r="F269" s="216">
        <v>147.2</v>
      </c>
      <c r="G269" s="197">
        <v>15</v>
      </c>
      <c r="H269" s="198">
        <v>15</v>
      </c>
      <c r="I269" s="199">
        <v>15</v>
      </c>
    </row>
    <row r="270" spans="1:9" ht="22.5" customHeight="1">
      <c r="A270" s="186" t="s">
        <v>1871</v>
      </c>
      <c r="B270" s="38">
        <v>113</v>
      </c>
      <c r="C270" s="38">
        <v>245</v>
      </c>
      <c r="D270" s="215">
        <v>138</v>
      </c>
      <c r="E270" s="205">
        <v>14637.6666666667</v>
      </c>
      <c r="F270" s="216">
        <v>100</v>
      </c>
      <c r="G270" s="197">
        <v>1.8</v>
      </c>
      <c r="H270" s="198">
        <v>37</v>
      </c>
      <c r="I270" s="199">
        <v>0</v>
      </c>
    </row>
    <row r="271" spans="1:9" ht="22.5" customHeight="1">
      <c r="A271" s="186" t="s">
        <v>1872</v>
      </c>
      <c r="B271" s="38">
        <v>90</v>
      </c>
      <c r="C271" s="38">
        <v>294</v>
      </c>
      <c r="D271" s="215">
        <v>132</v>
      </c>
      <c r="E271" s="205">
        <v>14567.2413793103</v>
      </c>
      <c r="F271" s="216">
        <v>181.8</v>
      </c>
      <c r="G271" s="197">
        <v>18</v>
      </c>
      <c r="H271" s="198">
        <v>23</v>
      </c>
      <c r="I271" s="199">
        <v>0</v>
      </c>
    </row>
    <row r="272" spans="1:9" ht="22.5" customHeight="1">
      <c r="A272" s="186" t="s">
        <v>1873</v>
      </c>
      <c r="B272" s="38">
        <v>264</v>
      </c>
      <c r="C272" s="38">
        <v>557</v>
      </c>
      <c r="D272" s="215">
        <v>689</v>
      </c>
      <c r="E272" s="205">
        <v>14522</v>
      </c>
      <c r="F272" s="216">
        <v>242</v>
      </c>
      <c r="G272" s="197">
        <v>5</v>
      </c>
      <c r="H272" s="198">
        <v>4</v>
      </c>
      <c r="I272" s="199">
        <v>10</v>
      </c>
    </row>
    <row r="273" spans="1:9" ht="22.5" customHeight="1">
      <c r="A273" s="186" t="s">
        <v>1874</v>
      </c>
      <c r="B273" s="38">
        <v>72</v>
      </c>
      <c r="C273" s="38">
        <v>242</v>
      </c>
      <c r="D273" s="215">
        <v>101</v>
      </c>
      <c r="E273" s="205">
        <v>13831.4285714286</v>
      </c>
      <c r="F273" s="216">
        <v>47.8</v>
      </c>
      <c r="G273" s="197">
        <v>11.5</v>
      </c>
      <c r="H273" s="198">
        <v>450</v>
      </c>
      <c r="I273" s="199">
        <v>0</v>
      </c>
    </row>
    <row r="274" spans="1:9" ht="22.5" customHeight="1">
      <c r="A274" s="186" t="s">
        <v>1875</v>
      </c>
      <c r="B274" s="38">
        <v>103</v>
      </c>
      <c r="C274" s="38">
        <v>395</v>
      </c>
      <c r="D274" s="215">
        <v>360</v>
      </c>
      <c r="E274" s="205">
        <v>13740</v>
      </c>
      <c r="F274" s="216">
        <v>172.1</v>
      </c>
      <c r="G274" s="197">
        <v>6</v>
      </c>
      <c r="H274" s="198">
        <v>40</v>
      </c>
      <c r="I274" s="199">
        <v>0</v>
      </c>
    </row>
    <row r="275" spans="1:9" ht="22.5" customHeight="1">
      <c r="A275" s="186" t="s">
        <v>1876</v>
      </c>
      <c r="B275" s="38">
        <v>110</v>
      </c>
      <c r="C275" s="38">
        <v>316</v>
      </c>
      <c r="D275" s="215">
        <v>195</v>
      </c>
      <c r="E275" s="205">
        <v>13558.0952380952</v>
      </c>
      <c r="F275" s="216">
        <v>69.3</v>
      </c>
      <c r="G275" s="197">
        <v>3</v>
      </c>
      <c r="H275" s="198">
        <v>40</v>
      </c>
      <c r="I275" s="199">
        <v>0</v>
      </c>
    </row>
    <row r="276" spans="1:9" ht="22.5" customHeight="1">
      <c r="A276" s="186" t="s">
        <v>1877</v>
      </c>
      <c r="B276" s="38">
        <v>52</v>
      </c>
      <c r="C276" s="38">
        <v>113</v>
      </c>
      <c r="D276" s="215">
        <v>173</v>
      </c>
      <c r="E276" s="205">
        <v>13047.5555826823</v>
      </c>
      <c r="F276" s="216">
        <v>41.8</v>
      </c>
      <c r="G276" s="197">
        <v>7</v>
      </c>
      <c r="H276" s="198">
        <v>5</v>
      </c>
      <c r="I276" s="199">
        <v>0</v>
      </c>
    </row>
    <row r="277" spans="1:9" ht="22.5" customHeight="1">
      <c r="A277" s="186" t="s">
        <v>1854</v>
      </c>
      <c r="B277" s="38">
        <v>60</v>
      </c>
      <c r="C277" s="38">
        <v>115</v>
      </c>
      <c r="D277" s="215">
        <v>106</v>
      </c>
      <c r="E277" s="205">
        <v>13945</v>
      </c>
      <c r="F277" s="216">
        <v>23.8</v>
      </c>
      <c r="G277" s="197">
        <v>10</v>
      </c>
      <c r="H277" s="198">
        <v>12</v>
      </c>
      <c r="I277" s="199">
        <v>0</v>
      </c>
    </row>
    <row r="278" spans="1:9" ht="22.5" customHeight="1">
      <c r="A278" s="186" t="s">
        <v>1878</v>
      </c>
      <c r="B278" s="38">
        <v>86</v>
      </c>
      <c r="C278" s="38">
        <v>160</v>
      </c>
      <c r="D278" s="215">
        <v>147</v>
      </c>
      <c r="E278" s="205">
        <v>13366.5357142857</v>
      </c>
      <c r="F278" s="216">
        <v>89.5</v>
      </c>
      <c r="G278" s="197">
        <v>6</v>
      </c>
      <c r="H278" s="198">
        <v>0</v>
      </c>
      <c r="I278" s="199">
        <v>0</v>
      </c>
    </row>
    <row r="279" spans="1:9" ht="22.5" customHeight="1">
      <c r="A279" s="186" t="s">
        <v>1879</v>
      </c>
      <c r="B279" s="38">
        <v>58</v>
      </c>
      <c r="C279" s="38">
        <v>128</v>
      </c>
      <c r="D279" s="215">
        <v>298</v>
      </c>
      <c r="E279" s="205">
        <v>14038.4</v>
      </c>
      <c r="F279" s="216">
        <v>76.4</v>
      </c>
      <c r="G279" s="197">
        <v>12</v>
      </c>
      <c r="H279" s="198">
        <v>15</v>
      </c>
      <c r="I279" s="199">
        <v>0</v>
      </c>
    </row>
    <row r="280" spans="1:9" ht="22.5" customHeight="1">
      <c r="A280" s="186" t="s">
        <v>1880</v>
      </c>
      <c r="B280" s="38">
        <v>292</v>
      </c>
      <c r="C280" s="38">
        <v>853</v>
      </c>
      <c r="D280" s="215">
        <v>1350</v>
      </c>
      <c r="E280" s="205">
        <v>14009.32</v>
      </c>
      <c r="F280" s="216">
        <v>368.6</v>
      </c>
      <c r="G280" s="197">
        <v>26</v>
      </c>
      <c r="H280" s="198">
        <v>714</v>
      </c>
      <c r="I280" s="199">
        <v>0</v>
      </c>
    </row>
    <row r="281" spans="1:9" ht="22.5" customHeight="1">
      <c r="A281" s="186" t="s">
        <v>1881</v>
      </c>
      <c r="B281" s="38">
        <v>232</v>
      </c>
      <c r="C281" s="38">
        <v>668</v>
      </c>
      <c r="D281" s="215">
        <v>1850</v>
      </c>
      <c r="E281" s="205">
        <v>14729.8715444712</v>
      </c>
      <c r="F281" s="216">
        <v>403.7</v>
      </c>
      <c r="G281" s="197">
        <v>4</v>
      </c>
      <c r="H281" s="198">
        <v>210</v>
      </c>
      <c r="I281" s="199">
        <v>0</v>
      </c>
    </row>
    <row r="282" spans="1:9" ht="22.5" customHeight="1">
      <c r="A282" s="186" t="s">
        <v>1882</v>
      </c>
      <c r="B282" s="38">
        <v>178</v>
      </c>
      <c r="C282" s="38">
        <v>370</v>
      </c>
      <c r="D282" s="215">
        <v>383</v>
      </c>
      <c r="E282" s="205">
        <v>14618.3332868304</v>
      </c>
      <c r="F282" s="216">
        <v>148.2</v>
      </c>
      <c r="G282" s="197">
        <v>18.5</v>
      </c>
      <c r="H282" s="198">
        <v>38</v>
      </c>
      <c r="I282" s="199">
        <v>0</v>
      </c>
    </row>
    <row r="283" spans="1:9" ht="22.5" customHeight="1">
      <c r="A283" s="186" t="s">
        <v>1883</v>
      </c>
      <c r="B283" s="38">
        <v>29</v>
      </c>
      <c r="C283" s="38">
        <v>62</v>
      </c>
      <c r="D283" s="215">
        <v>52</v>
      </c>
      <c r="E283" s="205">
        <v>14856.9441731771</v>
      </c>
      <c r="F283" s="216">
        <v>44.3</v>
      </c>
      <c r="G283" s="197">
        <v>12.3</v>
      </c>
      <c r="H283" s="198">
        <v>0</v>
      </c>
      <c r="I283" s="199">
        <v>0</v>
      </c>
    </row>
    <row r="284" spans="1:9" ht="22.5" customHeight="1">
      <c r="A284" s="189" t="s">
        <v>1884</v>
      </c>
      <c r="B284" s="38">
        <v>77</v>
      </c>
      <c r="C284" s="38">
        <v>147</v>
      </c>
      <c r="D284" s="215">
        <v>965</v>
      </c>
      <c r="E284" s="205">
        <v>12647.6</v>
      </c>
      <c r="F284" s="216">
        <v>141.8</v>
      </c>
      <c r="G284" s="208">
        <v>5</v>
      </c>
      <c r="H284" s="203">
        <v>36</v>
      </c>
      <c r="I284" s="204">
        <v>0</v>
      </c>
    </row>
    <row r="285" spans="1:9" ht="22.5" customHeight="1">
      <c r="A285" s="186" t="s">
        <v>1885</v>
      </c>
      <c r="B285" s="38">
        <v>46</v>
      </c>
      <c r="C285" s="38">
        <v>84</v>
      </c>
      <c r="D285" s="215">
        <v>1</v>
      </c>
      <c r="E285" s="205">
        <v>13090.4761904762</v>
      </c>
      <c r="F285" s="197">
        <v>87.9</v>
      </c>
      <c r="G285" s="197">
        <v>10</v>
      </c>
      <c r="H285" s="198">
        <v>8</v>
      </c>
      <c r="I285" s="199">
        <v>0</v>
      </c>
    </row>
    <row r="286" spans="1:9" ht="22.5" customHeight="1">
      <c r="A286" s="186" t="s">
        <v>1886</v>
      </c>
      <c r="B286" s="38">
        <v>63</v>
      </c>
      <c r="C286" s="38">
        <v>112</v>
      </c>
      <c r="D286" s="215">
        <v>6</v>
      </c>
      <c r="E286" s="205">
        <v>12510.4545454545</v>
      </c>
      <c r="F286" s="197">
        <v>17</v>
      </c>
      <c r="G286" s="197">
        <v>2</v>
      </c>
      <c r="H286" s="198">
        <v>12</v>
      </c>
      <c r="I286" s="199">
        <v>0</v>
      </c>
    </row>
    <row r="287" spans="1:9" ht="22.5" customHeight="1">
      <c r="A287" s="188" t="s">
        <v>1887</v>
      </c>
      <c r="B287" s="38">
        <v>2822</v>
      </c>
      <c r="C287" s="38">
        <v>6017</v>
      </c>
      <c r="D287" s="215">
        <v>9172</v>
      </c>
      <c r="E287" s="206">
        <v>14066.58</v>
      </c>
      <c r="F287" s="197">
        <v>2792.3</v>
      </c>
      <c r="G287" s="197">
        <v>185.7</v>
      </c>
      <c r="H287" s="198">
        <v>1331</v>
      </c>
      <c r="I287" s="199">
        <v>56</v>
      </c>
    </row>
    <row r="288" spans="1:9" ht="22.5" customHeight="1">
      <c r="A288" s="186" t="s">
        <v>1888</v>
      </c>
      <c r="B288" s="38">
        <v>230</v>
      </c>
      <c r="C288" s="38">
        <v>808</v>
      </c>
      <c r="D288" s="219">
        <v>760</v>
      </c>
      <c r="E288" s="205">
        <v>14143.2291259766</v>
      </c>
      <c r="F288" s="197">
        <v>133.9</v>
      </c>
      <c r="G288" s="197">
        <v>88</v>
      </c>
      <c r="H288" s="198">
        <v>22</v>
      </c>
      <c r="I288" s="199">
        <v>17</v>
      </c>
    </row>
    <row r="289" spans="1:9" ht="22.5" customHeight="1">
      <c r="A289" s="186" t="s">
        <v>1889</v>
      </c>
      <c r="B289" s="38">
        <v>90</v>
      </c>
      <c r="C289" s="38">
        <v>234</v>
      </c>
      <c r="D289" s="219">
        <v>400</v>
      </c>
      <c r="E289" s="205">
        <v>12578.3510485197</v>
      </c>
      <c r="F289" s="197">
        <v>85.6</v>
      </c>
      <c r="G289" s="197">
        <v>3</v>
      </c>
      <c r="H289" s="198">
        <v>34</v>
      </c>
      <c r="I289" s="199">
        <v>0</v>
      </c>
    </row>
    <row r="290" spans="1:9" ht="22.5" customHeight="1">
      <c r="A290" s="186" t="s">
        <v>1890</v>
      </c>
      <c r="B290" s="38">
        <v>220</v>
      </c>
      <c r="C290" s="38">
        <v>404</v>
      </c>
      <c r="D290" s="219">
        <v>451</v>
      </c>
      <c r="E290" s="205">
        <v>13682.962962963</v>
      </c>
      <c r="F290" s="197">
        <v>143.3</v>
      </c>
      <c r="G290" s="197">
        <v>41.2</v>
      </c>
      <c r="H290" s="198">
        <v>0</v>
      </c>
      <c r="I290" s="199">
        <v>0</v>
      </c>
    </row>
    <row r="291" spans="1:9" ht="22.5" customHeight="1">
      <c r="A291" s="186" t="s">
        <v>1891</v>
      </c>
      <c r="B291" s="38">
        <v>253</v>
      </c>
      <c r="C291" s="38">
        <v>492</v>
      </c>
      <c r="D291" s="219">
        <v>898</v>
      </c>
      <c r="E291" s="205">
        <v>13654.8811383929</v>
      </c>
      <c r="F291" s="197">
        <v>360.1</v>
      </c>
      <c r="G291" s="197">
        <v>2</v>
      </c>
      <c r="H291" s="198">
        <v>890</v>
      </c>
      <c r="I291" s="199">
        <v>11</v>
      </c>
    </row>
    <row r="292" spans="1:9" ht="22.5" customHeight="1">
      <c r="A292" s="186" t="s">
        <v>1892</v>
      </c>
      <c r="B292" s="38">
        <v>129</v>
      </c>
      <c r="C292" s="38">
        <v>250</v>
      </c>
      <c r="D292" s="219">
        <v>464</v>
      </c>
      <c r="E292" s="205">
        <v>16114.42640625</v>
      </c>
      <c r="F292" s="197">
        <v>112.2</v>
      </c>
      <c r="G292" s="197">
        <v>6</v>
      </c>
      <c r="H292" s="198">
        <v>9</v>
      </c>
      <c r="I292" s="199">
        <v>0</v>
      </c>
    </row>
    <row r="293" spans="1:9" ht="22.5" customHeight="1">
      <c r="A293" s="186" t="s">
        <v>1893</v>
      </c>
      <c r="B293" s="38">
        <v>103</v>
      </c>
      <c r="C293" s="38">
        <v>223</v>
      </c>
      <c r="D293" s="219">
        <v>283</v>
      </c>
      <c r="E293" s="205">
        <v>14160.1448709239</v>
      </c>
      <c r="F293" s="197">
        <v>135</v>
      </c>
      <c r="G293" s="197">
        <v>8.5</v>
      </c>
      <c r="H293" s="198">
        <v>9</v>
      </c>
      <c r="I293" s="199">
        <v>9</v>
      </c>
    </row>
    <row r="294" spans="1:9" ht="22.5" customHeight="1">
      <c r="A294" s="186" t="s">
        <v>1894</v>
      </c>
      <c r="B294" s="38">
        <v>284</v>
      </c>
      <c r="C294" s="38">
        <v>523</v>
      </c>
      <c r="D294" s="219">
        <v>981</v>
      </c>
      <c r="E294" s="205">
        <v>15535.5999023438</v>
      </c>
      <c r="F294" s="197">
        <v>133.9</v>
      </c>
      <c r="G294" s="197">
        <v>6.5</v>
      </c>
      <c r="H294" s="198">
        <v>35</v>
      </c>
      <c r="I294" s="199">
        <v>0</v>
      </c>
    </row>
    <row r="295" spans="1:9" ht="22.5" customHeight="1">
      <c r="A295" s="186" t="s">
        <v>1895</v>
      </c>
      <c r="B295" s="38">
        <v>252</v>
      </c>
      <c r="C295" s="38">
        <v>482</v>
      </c>
      <c r="D295" s="219">
        <v>525</v>
      </c>
      <c r="E295" s="205">
        <v>13185.466875</v>
      </c>
      <c r="F295" s="197">
        <v>112.3</v>
      </c>
      <c r="G295" s="197">
        <v>7.5</v>
      </c>
      <c r="H295" s="198">
        <v>175</v>
      </c>
      <c r="I295" s="199">
        <v>0</v>
      </c>
    </row>
    <row r="296" spans="1:9" ht="22.5" customHeight="1">
      <c r="A296" s="186" t="s">
        <v>1896</v>
      </c>
      <c r="B296" s="38">
        <v>148</v>
      </c>
      <c r="C296" s="38">
        <v>328</v>
      </c>
      <c r="D296" s="219">
        <v>589</v>
      </c>
      <c r="E296" s="205">
        <v>14359.0909090909</v>
      </c>
      <c r="F296" s="197">
        <v>47.2</v>
      </c>
      <c r="G296" s="197">
        <v>9</v>
      </c>
      <c r="H296" s="198">
        <v>93</v>
      </c>
      <c r="I296" s="199">
        <v>0</v>
      </c>
    </row>
    <row r="297" spans="1:9" ht="22.5" customHeight="1">
      <c r="A297" s="186" t="s">
        <v>1897</v>
      </c>
      <c r="B297" s="38">
        <v>78</v>
      </c>
      <c r="C297" s="38">
        <v>210</v>
      </c>
      <c r="D297" s="219">
        <v>361</v>
      </c>
      <c r="E297" s="205">
        <v>13842.9029947917</v>
      </c>
      <c r="F297" s="197">
        <v>88.7</v>
      </c>
      <c r="G297" s="197">
        <v>2</v>
      </c>
      <c r="H297" s="198">
        <v>0</v>
      </c>
      <c r="I297" s="199">
        <v>0</v>
      </c>
    </row>
    <row r="298" spans="1:9" ht="22.5" customHeight="1">
      <c r="A298" s="186" t="s">
        <v>1898</v>
      </c>
      <c r="B298" s="38">
        <v>256</v>
      </c>
      <c r="C298" s="38">
        <v>558</v>
      </c>
      <c r="D298" s="219">
        <v>806</v>
      </c>
      <c r="E298" s="205">
        <v>14056.6666503906</v>
      </c>
      <c r="F298" s="197">
        <v>271.5</v>
      </c>
      <c r="G298" s="197">
        <v>0</v>
      </c>
      <c r="H298" s="198">
        <v>15</v>
      </c>
      <c r="I298" s="199">
        <v>0</v>
      </c>
    </row>
    <row r="299" spans="1:9" ht="22.5" customHeight="1">
      <c r="A299" s="186" t="s">
        <v>1899</v>
      </c>
      <c r="B299" s="38">
        <v>284</v>
      </c>
      <c r="C299" s="38">
        <v>469</v>
      </c>
      <c r="D299" s="219">
        <v>1028</v>
      </c>
      <c r="E299" s="205">
        <v>14780.4073350694</v>
      </c>
      <c r="F299" s="197">
        <v>670.8</v>
      </c>
      <c r="G299" s="197">
        <v>0</v>
      </c>
      <c r="H299" s="198">
        <v>24</v>
      </c>
      <c r="I299" s="199">
        <v>17</v>
      </c>
    </row>
    <row r="300" spans="1:9" ht="22.5" customHeight="1">
      <c r="A300" s="186" t="s">
        <v>1900</v>
      </c>
      <c r="B300" s="38">
        <v>230</v>
      </c>
      <c r="C300" s="38">
        <v>532</v>
      </c>
      <c r="D300" s="219">
        <v>801</v>
      </c>
      <c r="E300" s="205">
        <v>14488.4375</v>
      </c>
      <c r="F300" s="197">
        <v>153.1</v>
      </c>
      <c r="G300" s="197">
        <v>10</v>
      </c>
      <c r="H300" s="198">
        <v>25</v>
      </c>
      <c r="I300" s="199">
        <v>0</v>
      </c>
    </row>
    <row r="301" spans="1:9" ht="22.5" customHeight="1">
      <c r="A301" s="186" t="s">
        <v>1901</v>
      </c>
      <c r="B301" s="38">
        <v>176</v>
      </c>
      <c r="C301" s="38">
        <v>308</v>
      </c>
      <c r="D301" s="219">
        <v>640</v>
      </c>
      <c r="E301" s="205">
        <v>14100.2</v>
      </c>
      <c r="F301" s="197">
        <v>329.6</v>
      </c>
      <c r="G301" s="197"/>
      <c r="H301" s="198">
        <v>0</v>
      </c>
      <c r="I301" s="199">
        <v>2</v>
      </c>
    </row>
    <row r="302" spans="1:9" ht="22.5" customHeight="1" thickBot="1">
      <c r="A302" s="190" t="s">
        <v>1902</v>
      </c>
      <c r="B302" s="177">
        <v>89</v>
      </c>
      <c r="C302" s="177">
        <v>196</v>
      </c>
      <c r="D302" s="220">
        <v>185</v>
      </c>
      <c r="E302" s="221">
        <v>12014.15</v>
      </c>
      <c r="F302" s="222">
        <v>15.1</v>
      </c>
      <c r="G302" s="222">
        <v>2</v>
      </c>
      <c r="H302" s="223">
        <v>0</v>
      </c>
      <c r="I302" s="224">
        <v>0</v>
      </c>
    </row>
    <row r="303" spans="1:9" ht="22.5" customHeight="1">
      <c r="A303" s="225"/>
      <c r="B303" s="226"/>
      <c r="C303" s="226"/>
      <c r="D303" s="227"/>
      <c r="E303" s="228"/>
      <c r="F303" s="227"/>
      <c r="G303" s="227"/>
      <c r="H303" s="226"/>
      <c r="I303" s="226"/>
    </row>
    <row r="304" spans="1:9" ht="22.5" customHeight="1">
      <c r="A304" s="229"/>
      <c r="B304" s="230"/>
      <c r="C304" s="231"/>
      <c r="D304" s="230"/>
      <c r="E304" s="227"/>
      <c r="F304" s="232"/>
      <c r="G304" s="230"/>
      <c r="H304" s="230"/>
      <c r="I304" s="230"/>
    </row>
    <row r="305" spans="2:5" ht="22.5" customHeight="1">
      <c r="B305" s="230"/>
      <c r="C305" s="231"/>
      <c r="D305" s="230"/>
      <c r="E305" s="227"/>
    </row>
    <row r="306" spans="2:5" ht="22.5" customHeight="1">
      <c r="B306" s="230"/>
      <c r="C306" s="231"/>
      <c r="D306" s="230"/>
      <c r="E306" s="227"/>
    </row>
    <row r="307" spans="2:5" ht="22.5" customHeight="1">
      <c r="B307" s="230"/>
      <c r="C307" s="231"/>
      <c r="D307" s="230"/>
      <c r="E307" s="227"/>
    </row>
    <row r="308" spans="2:5" ht="22.5" customHeight="1">
      <c r="B308" s="230"/>
      <c r="C308" s="231"/>
      <c r="D308" s="230"/>
      <c r="E308" s="227"/>
    </row>
    <row r="309" spans="2:5" ht="22.5" customHeight="1">
      <c r="B309" s="230"/>
      <c r="C309" s="231"/>
      <c r="D309" s="230"/>
      <c r="E309" s="227"/>
    </row>
    <row r="310" spans="2:5" ht="22.5" customHeight="1">
      <c r="B310" s="230"/>
      <c r="C310" s="231"/>
      <c r="D310" s="230"/>
      <c r="E310" s="227"/>
    </row>
    <row r="311" spans="2:5" ht="22.5" customHeight="1">
      <c r="B311" s="230"/>
      <c r="C311" s="231"/>
      <c r="D311" s="230"/>
      <c r="E311" s="227"/>
    </row>
    <row r="312" spans="2:4" ht="22.5" customHeight="1">
      <c r="B312" s="230"/>
      <c r="C312" s="231"/>
      <c r="D312" s="230"/>
    </row>
    <row r="313" spans="2:4" ht="22.5" customHeight="1">
      <c r="B313" s="230"/>
      <c r="C313" s="231"/>
      <c r="D313" s="230"/>
    </row>
    <row r="314" spans="2:4" ht="22.5" customHeight="1">
      <c r="B314" s="230"/>
      <c r="C314" s="231"/>
      <c r="D314" s="230"/>
    </row>
    <row r="315" spans="2:4" ht="22.5" customHeight="1">
      <c r="B315" s="230"/>
      <c r="C315" s="231"/>
      <c r="D315" s="230"/>
    </row>
    <row r="316" spans="2:4" ht="22.5" customHeight="1">
      <c r="B316" s="230"/>
      <c r="C316" s="231"/>
      <c r="D316" s="230"/>
    </row>
    <row r="317" spans="2:4" ht="22.5" customHeight="1">
      <c r="B317" s="230"/>
      <c r="C317" s="231"/>
      <c r="D317" s="230"/>
    </row>
    <row r="318" spans="2:4" ht="22.5" customHeight="1">
      <c r="B318" s="230"/>
      <c r="C318" s="231"/>
      <c r="D318" s="230"/>
    </row>
    <row r="319" spans="2:4" ht="22.5" customHeight="1">
      <c r="B319" s="230"/>
      <c r="C319" s="231"/>
      <c r="D319" s="230"/>
    </row>
    <row r="320" spans="2:4" ht="22.5" customHeight="1">
      <c r="B320" s="230"/>
      <c r="C320" s="231"/>
      <c r="D320" s="230"/>
    </row>
    <row r="321" spans="2:4" ht="22.5" customHeight="1">
      <c r="B321" s="230"/>
      <c r="C321" s="231"/>
      <c r="D321" s="230"/>
    </row>
    <row r="322" spans="2:4" ht="22.5" customHeight="1">
      <c r="B322" s="230"/>
      <c r="C322" s="231"/>
      <c r="D322" s="230"/>
    </row>
    <row r="323" spans="2:4" ht="22.5" customHeight="1">
      <c r="B323" s="230"/>
      <c r="C323" s="231"/>
      <c r="D323" s="230"/>
    </row>
    <row r="324" spans="2:4" ht="22.5" customHeight="1">
      <c r="B324" s="230"/>
      <c r="C324" s="231"/>
      <c r="D324" s="230"/>
    </row>
    <row r="325" spans="2:4" ht="22.5" customHeight="1">
      <c r="B325" s="230"/>
      <c r="C325" s="231"/>
      <c r="D325" s="230"/>
    </row>
    <row r="326" spans="2:4" ht="22.5" customHeight="1">
      <c r="B326" s="230"/>
      <c r="C326" s="231"/>
      <c r="D326" s="230"/>
    </row>
    <row r="327" spans="2:4" ht="22.5" customHeight="1">
      <c r="B327" s="230"/>
      <c r="C327" s="231"/>
      <c r="D327" s="230"/>
    </row>
    <row r="328" spans="2:4" ht="22.5" customHeight="1">
      <c r="B328" s="230"/>
      <c r="C328" s="231"/>
      <c r="D328" s="230"/>
    </row>
    <row r="329" spans="2:4" ht="22.5" customHeight="1">
      <c r="B329" s="230"/>
      <c r="C329" s="231"/>
      <c r="D329" s="230"/>
    </row>
    <row r="330" spans="2:4" ht="22.5" customHeight="1">
      <c r="B330" s="230"/>
      <c r="C330" s="231"/>
      <c r="D330" s="230"/>
    </row>
    <row r="331" spans="2:4" ht="22.5" customHeight="1">
      <c r="B331" s="230"/>
      <c r="C331" s="231"/>
      <c r="D331" s="230"/>
    </row>
    <row r="332" spans="2:4" ht="22.5" customHeight="1">
      <c r="B332" s="230"/>
      <c r="C332" s="231"/>
      <c r="D332" s="230"/>
    </row>
    <row r="333" spans="2:4" ht="22.5" customHeight="1">
      <c r="B333" s="230"/>
      <c r="C333" s="231"/>
      <c r="D333" s="230"/>
    </row>
    <row r="334" spans="2:4" ht="22.5" customHeight="1">
      <c r="B334" s="230"/>
      <c r="C334" s="231"/>
      <c r="D334" s="230"/>
    </row>
    <row r="335" spans="2:4" ht="22.5" customHeight="1">
      <c r="B335" s="230"/>
      <c r="C335" s="231"/>
      <c r="D335" s="230"/>
    </row>
    <row r="336" spans="2:4" ht="22.5" customHeight="1">
      <c r="B336" s="230"/>
      <c r="C336" s="231"/>
      <c r="D336" s="230"/>
    </row>
    <row r="337" spans="2:4" ht="22.5" customHeight="1">
      <c r="B337" s="230"/>
      <c r="C337" s="231"/>
      <c r="D337" s="230"/>
    </row>
    <row r="338" spans="2:4" ht="22.5" customHeight="1">
      <c r="B338" s="230"/>
      <c r="C338" s="231"/>
      <c r="D338" s="230"/>
    </row>
    <row r="339" spans="2:4" ht="22.5" customHeight="1">
      <c r="B339" s="230"/>
      <c r="C339" s="231"/>
      <c r="D339" s="230"/>
    </row>
    <row r="340" spans="2:4" ht="22.5" customHeight="1">
      <c r="B340" s="230"/>
      <c r="C340" s="231"/>
      <c r="D340" s="230"/>
    </row>
    <row r="341" spans="2:4" ht="22.5" customHeight="1">
      <c r="B341" s="230"/>
      <c r="C341" s="231"/>
      <c r="D341" s="230"/>
    </row>
    <row r="342" spans="2:4" ht="22.5" customHeight="1">
      <c r="B342" s="230"/>
      <c r="C342" s="231"/>
      <c r="D342" s="230"/>
    </row>
  </sheetData>
  <mergeCells count="10">
    <mergeCell ref="A1:I1"/>
    <mergeCell ref="A2:A4"/>
    <mergeCell ref="B2:B4"/>
    <mergeCell ref="C2:C4"/>
    <mergeCell ref="D2:D4"/>
    <mergeCell ref="E2:E4"/>
    <mergeCell ref="F2:F4"/>
    <mergeCell ref="G2:G4"/>
    <mergeCell ref="H2:H4"/>
    <mergeCell ref="I2:I4"/>
  </mergeCells>
  <dataValidations count="3">
    <dataValidation allowBlank="1" showInputMessage="1" showErrorMessage="1" promptTitle="13" prompt="年末耕地面积" sqref="D6:D171 D173:D232 D237:D302"/>
    <dataValidation type="whole" operator="greaterThan" allowBlank="1" showInputMessage="1" showErrorMessage="1" promptTitle="17" prompt="年末常住人口&gt;0" errorTitle="B" error="年末常住人口应大于0" sqref="C156:C157">
      <formula1>0</formula1>
    </dataValidation>
    <dataValidation type="whole" operator="greaterThan" allowBlank="1" showInputMessage="1" showErrorMessage="1" promptTitle="16" prompt="年末常住户数&gt;0" errorTitle="B" error="年末常住户数应大于0" sqref="B156:B157">
      <formula1>0</formula1>
    </dataValidation>
  </dataValidation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21"/>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B4" sqref="B4"/>
    </sheetView>
  </sheetViews>
  <sheetFormatPr defaultColWidth="9.00390625" defaultRowHeight="30" customHeight="1"/>
  <cols>
    <col min="1" max="1" width="18.125" style="100" customWidth="1"/>
    <col min="2" max="9" width="13.625" style="100" customWidth="1"/>
    <col min="10" max="16384" width="25.375" style="100" customWidth="1"/>
  </cols>
  <sheetData>
    <row r="1" spans="1:9" ht="28.5" customHeight="1">
      <c r="A1" s="1191" t="s">
        <v>1904</v>
      </c>
      <c r="B1" s="1191"/>
      <c r="C1" s="1191"/>
      <c r="D1" s="1191"/>
      <c r="E1" s="1191"/>
      <c r="F1" s="1191"/>
      <c r="G1" s="1191"/>
      <c r="H1" s="1191"/>
      <c r="I1" s="1191"/>
    </row>
    <row r="2" spans="1:10" ht="28.5" customHeight="1" thickBot="1">
      <c r="A2" s="239"/>
      <c r="B2" s="239"/>
      <c r="I2" s="72" t="s">
        <v>812</v>
      </c>
      <c r="J2" s="240"/>
    </row>
    <row r="3" spans="1:9" ht="28.5" customHeight="1">
      <c r="A3" s="106" t="s">
        <v>2810</v>
      </c>
      <c r="B3" s="107" t="s">
        <v>2764</v>
      </c>
      <c r="C3" s="107" t="s">
        <v>2765</v>
      </c>
      <c r="D3" s="107" t="s">
        <v>799</v>
      </c>
      <c r="E3" s="107" t="s">
        <v>800</v>
      </c>
      <c r="F3" s="107" t="s">
        <v>801</v>
      </c>
      <c r="G3" s="107" t="s">
        <v>802</v>
      </c>
      <c r="H3" s="107" t="s">
        <v>803</v>
      </c>
      <c r="I3" s="108" t="s">
        <v>804</v>
      </c>
    </row>
    <row r="4" spans="1:9" ht="28.5" customHeight="1">
      <c r="A4" s="142" t="s">
        <v>1905</v>
      </c>
      <c r="B4" s="241">
        <v>134088.9</v>
      </c>
      <c r="C4" s="241">
        <v>135620.1</v>
      </c>
      <c r="D4" s="241">
        <v>154452.8</v>
      </c>
      <c r="E4" s="241">
        <v>163804.4</v>
      </c>
      <c r="F4" s="241">
        <v>165792.8</v>
      </c>
      <c r="G4" s="241">
        <v>170788.8</v>
      </c>
      <c r="H4" s="242">
        <v>182607</v>
      </c>
      <c r="I4" s="241">
        <v>191308.0534350015</v>
      </c>
    </row>
    <row r="5" spans="1:9" ht="28.5" customHeight="1">
      <c r="A5" s="142" t="s">
        <v>1906</v>
      </c>
      <c r="B5" s="241">
        <v>24898.9</v>
      </c>
      <c r="C5" s="241">
        <v>35370.2</v>
      </c>
      <c r="D5" s="241">
        <v>35318.9</v>
      </c>
      <c r="E5" s="241">
        <v>39949.6</v>
      </c>
      <c r="F5" s="241">
        <v>41466.8</v>
      </c>
      <c r="G5" s="241">
        <v>62080.3</v>
      </c>
      <c r="H5" s="242">
        <v>63939.2</v>
      </c>
      <c r="I5" s="241">
        <v>70455.8</v>
      </c>
    </row>
    <row r="6" spans="1:9" ht="28.5" customHeight="1">
      <c r="A6" s="84" t="s">
        <v>1907</v>
      </c>
      <c r="B6" s="39">
        <v>5024.5</v>
      </c>
      <c r="C6" s="39">
        <v>6534.8</v>
      </c>
      <c r="D6" s="39">
        <v>7691.4</v>
      </c>
      <c r="E6" s="39">
        <v>10772</v>
      </c>
      <c r="F6" s="39">
        <v>10329.6</v>
      </c>
      <c r="G6" s="39">
        <v>10873</v>
      </c>
      <c r="H6" s="39">
        <v>13664.7</v>
      </c>
      <c r="I6" s="39">
        <v>13776</v>
      </c>
    </row>
    <row r="7" spans="1:9" ht="28.5" customHeight="1">
      <c r="A7" s="84" t="s">
        <v>1908</v>
      </c>
      <c r="B7" s="39">
        <v>2178.5</v>
      </c>
      <c r="C7" s="39">
        <v>2549.8</v>
      </c>
      <c r="D7" s="39">
        <v>4026</v>
      </c>
      <c r="E7" s="39">
        <v>3237.6</v>
      </c>
      <c r="F7" s="39">
        <v>927.4</v>
      </c>
      <c r="G7" s="39">
        <v>408.9</v>
      </c>
      <c r="H7" s="39">
        <v>293.8</v>
      </c>
      <c r="I7" s="39">
        <v>444.5</v>
      </c>
    </row>
    <row r="8" spans="1:9" ht="28.5" customHeight="1">
      <c r="A8" s="84" t="s">
        <v>1909</v>
      </c>
      <c r="B8" s="39">
        <v>1345.1</v>
      </c>
      <c r="C8" s="39">
        <v>1348.8</v>
      </c>
      <c r="D8" s="39">
        <v>1690.8</v>
      </c>
      <c r="E8" s="39">
        <v>1394.8</v>
      </c>
      <c r="F8" s="39">
        <v>1227.8</v>
      </c>
      <c r="G8" s="39">
        <v>947.9</v>
      </c>
      <c r="H8" s="39">
        <v>909.8</v>
      </c>
      <c r="I8" s="39">
        <v>670.9</v>
      </c>
    </row>
    <row r="9" spans="1:9" ht="28.5" customHeight="1">
      <c r="A9" s="142" t="s">
        <v>1910</v>
      </c>
      <c r="B9" s="241">
        <v>16291.4</v>
      </c>
      <c r="C9" s="241">
        <v>19452.2</v>
      </c>
      <c r="D9" s="241">
        <v>28703.6</v>
      </c>
      <c r="E9" s="241">
        <v>26552.6</v>
      </c>
      <c r="F9" s="241">
        <v>30180.7</v>
      </c>
      <c r="G9" s="241">
        <v>9776.5</v>
      </c>
      <c r="H9" s="242">
        <v>18042.6</v>
      </c>
      <c r="I9" s="241">
        <v>24806.8</v>
      </c>
    </row>
    <row r="10" spans="1:9" ht="28.5" customHeight="1">
      <c r="A10" s="84" t="s">
        <v>1911</v>
      </c>
      <c r="B10" s="39">
        <v>552</v>
      </c>
      <c r="C10" s="12">
        <v>658.1</v>
      </c>
      <c r="D10" s="39">
        <v>2055</v>
      </c>
      <c r="E10" s="39">
        <v>1820.6</v>
      </c>
      <c r="F10" s="39">
        <v>5688.6</v>
      </c>
      <c r="G10" s="39">
        <v>1250.2</v>
      </c>
      <c r="H10" s="40">
        <v>4782.8</v>
      </c>
      <c r="I10" s="39">
        <v>11719.8</v>
      </c>
    </row>
    <row r="11" spans="1:9" ht="28.5" customHeight="1">
      <c r="A11" s="142" t="s">
        <v>1912</v>
      </c>
      <c r="B11" s="241">
        <v>81407.5</v>
      </c>
      <c r="C11" s="241">
        <v>67796.9</v>
      </c>
      <c r="D11" s="241">
        <v>76987.9</v>
      </c>
      <c r="E11" s="241">
        <v>85378</v>
      </c>
      <c r="F11" s="241">
        <v>80755.9</v>
      </c>
      <c r="G11" s="241">
        <v>83029.7</v>
      </c>
      <c r="H11" s="242">
        <v>86830.3</v>
      </c>
      <c r="I11" s="241">
        <v>82081</v>
      </c>
    </row>
    <row r="12" spans="1:9" ht="28.5" customHeight="1">
      <c r="A12" s="84" t="s">
        <v>1913</v>
      </c>
      <c r="B12" s="39">
        <v>41585.2</v>
      </c>
      <c r="C12" s="12">
        <v>33603.9</v>
      </c>
      <c r="D12" s="39">
        <v>43880.1</v>
      </c>
      <c r="E12" s="39">
        <v>53165.8</v>
      </c>
      <c r="F12" s="39">
        <v>51735.4</v>
      </c>
      <c r="G12" s="39">
        <v>49476.5</v>
      </c>
      <c r="H12" s="40">
        <v>45804.3</v>
      </c>
      <c r="I12" s="39">
        <v>35272</v>
      </c>
    </row>
    <row r="13" spans="1:9" ht="28.5" customHeight="1">
      <c r="A13" s="84" t="s">
        <v>1914</v>
      </c>
      <c r="B13" s="39">
        <v>15673</v>
      </c>
      <c r="C13" s="12">
        <v>10534.9</v>
      </c>
      <c r="D13" s="39">
        <v>15569.3</v>
      </c>
      <c r="E13" s="39">
        <v>14373.2</v>
      </c>
      <c r="F13" s="39">
        <v>10950.7</v>
      </c>
      <c r="G13" s="39">
        <v>12333.9</v>
      </c>
      <c r="H13" s="40">
        <v>16679.9</v>
      </c>
      <c r="I13" s="39">
        <v>20530.3</v>
      </c>
    </row>
    <row r="14" spans="1:9" ht="28.5" customHeight="1">
      <c r="A14" s="21" t="s">
        <v>1915</v>
      </c>
      <c r="B14" s="39">
        <v>3872.7</v>
      </c>
      <c r="C14" s="12">
        <v>3097.2</v>
      </c>
      <c r="D14" s="39">
        <v>1323</v>
      </c>
      <c r="E14" s="39">
        <v>944.5</v>
      </c>
      <c r="F14" s="39">
        <v>1069.5</v>
      </c>
      <c r="G14" s="39">
        <v>1273.1</v>
      </c>
      <c r="H14" s="40">
        <v>1364.4</v>
      </c>
      <c r="I14" s="39">
        <v>1702.2</v>
      </c>
    </row>
    <row r="15" spans="1:9" ht="28.5" customHeight="1">
      <c r="A15" s="84" t="s">
        <v>1916</v>
      </c>
      <c r="B15" s="39">
        <v>11471.7</v>
      </c>
      <c r="C15" s="12">
        <v>8597.4</v>
      </c>
      <c r="D15" s="39">
        <v>3845</v>
      </c>
      <c r="E15" s="39">
        <v>2661.7</v>
      </c>
      <c r="F15" s="39">
        <v>2111.1</v>
      </c>
      <c r="G15" s="39">
        <v>2464.8</v>
      </c>
      <c r="H15" s="40">
        <v>2552.5</v>
      </c>
      <c r="I15" s="39">
        <v>4573.4</v>
      </c>
    </row>
    <row r="16" spans="1:9" ht="28.5" customHeight="1">
      <c r="A16" s="84" t="s">
        <v>1917</v>
      </c>
      <c r="B16" s="39">
        <v>7497.1</v>
      </c>
      <c r="C16" s="12">
        <v>9014.1</v>
      </c>
      <c r="D16" s="39">
        <v>10173.2</v>
      </c>
      <c r="E16" s="39">
        <v>12838.6</v>
      </c>
      <c r="F16" s="39">
        <v>12824.8</v>
      </c>
      <c r="G16" s="39">
        <v>14606.9</v>
      </c>
      <c r="H16" s="40">
        <v>14859.1</v>
      </c>
      <c r="I16" s="39">
        <v>15830.5</v>
      </c>
    </row>
    <row r="17" spans="1:9" ht="30" customHeight="1">
      <c r="A17" s="142" t="s">
        <v>1918</v>
      </c>
      <c r="B17" s="241">
        <v>11136.8</v>
      </c>
      <c r="C17" s="241">
        <v>12381.8</v>
      </c>
      <c r="D17" s="241">
        <v>12742.4</v>
      </c>
      <c r="E17" s="241">
        <v>11385.7</v>
      </c>
      <c r="F17" s="241">
        <v>12756.2</v>
      </c>
      <c r="G17" s="241">
        <v>15226.9</v>
      </c>
      <c r="H17" s="242">
        <v>13075.6</v>
      </c>
      <c r="I17" s="241">
        <v>13198.4</v>
      </c>
    </row>
    <row r="18" spans="1:9" ht="30" customHeight="1" thickBot="1">
      <c r="A18" s="237" t="s">
        <v>1919</v>
      </c>
      <c r="B18" s="243">
        <v>354.3</v>
      </c>
      <c r="C18" s="243">
        <v>619</v>
      </c>
      <c r="D18" s="243">
        <v>700</v>
      </c>
      <c r="E18" s="243">
        <v>538.5</v>
      </c>
      <c r="F18" s="243">
        <v>633.2</v>
      </c>
      <c r="G18" s="243">
        <v>675.4</v>
      </c>
      <c r="H18" s="244">
        <v>719.3</v>
      </c>
      <c r="I18" s="243">
        <v>766.0534350014806</v>
      </c>
    </row>
    <row r="19" spans="1:13" ht="20.25" customHeight="1">
      <c r="A19" s="1253" t="s">
        <v>1920</v>
      </c>
      <c r="B19" s="1253"/>
      <c r="C19" s="1253"/>
      <c r="D19" s="1253"/>
      <c r="E19" s="1253"/>
      <c r="F19" s="1253"/>
      <c r="G19" s="1253"/>
      <c r="H19" s="1253"/>
      <c r="I19" s="1253"/>
      <c r="J19" s="1253"/>
      <c r="K19" s="1253"/>
      <c r="L19" s="1253"/>
      <c r="M19" s="1253"/>
    </row>
    <row r="20" spans="1:13" ht="20.25" customHeight="1">
      <c r="A20" s="1231" t="s">
        <v>1921</v>
      </c>
      <c r="B20" s="1231"/>
      <c r="C20" s="1231"/>
      <c r="D20" s="1231"/>
      <c r="E20" s="1231"/>
      <c r="F20" s="1231"/>
      <c r="G20" s="1231"/>
      <c r="H20" s="1231"/>
      <c r="I20" s="1231"/>
      <c r="J20" s="1231"/>
      <c r="K20" s="1231"/>
      <c r="L20" s="1231"/>
      <c r="M20" s="1231"/>
    </row>
    <row r="21" spans="1:13" ht="20.25" customHeight="1">
      <c r="A21" s="1231" t="s">
        <v>1922</v>
      </c>
      <c r="B21" s="1231"/>
      <c r="C21" s="1231"/>
      <c r="D21" s="1231"/>
      <c r="E21" s="1231"/>
      <c r="F21" s="1231"/>
      <c r="G21" s="1231"/>
      <c r="H21" s="1231"/>
      <c r="I21" s="1231"/>
      <c r="J21" s="1231"/>
      <c r="K21" s="1231"/>
      <c r="L21" s="1231"/>
      <c r="M21" s="1231"/>
    </row>
  </sheetData>
  <mergeCells count="4">
    <mergeCell ref="A1:I1"/>
    <mergeCell ref="A19:M19"/>
    <mergeCell ref="A20:M20"/>
    <mergeCell ref="A21:M2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D19"/>
  <sheetViews>
    <sheetView workbookViewId="0" topLeftCell="A1">
      <selection activeCell="E12" sqref="E12"/>
    </sheetView>
  </sheetViews>
  <sheetFormatPr defaultColWidth="9.00390625" defaultRowHeight="30" customHeight="1"/>
  <cols>
    <col min="1" max="1" width="25.00390625" style="100" customWidth="1"/>
    <col min="2" max="2" width="19.50390625" style="100" customWidth="1"/>
    <col min="3" max="3" width="18.00390625" style="100" customWidth="1"/>
    <col min="4" max="4" width="17.00390625" style="100" customWidth="1"/>
    <col min="5" max="16384" width="25.375" style="100" customWidth="1"/>
  </cols>
  <sheetData>
    <row r="1" spans="1:4" ht="28.5" customHeight="1">
      <c r="A1" s="1191" t="s">
        <v>1924</v>
      </c>
      <c r="B1" s="1191"/>
      <c r="C1" s="1191"/>
      <c r="D1" s="1192"/>
    </row>
    <row r="2" spans="1:4" ht="28.5" customHeight="1" thickBot="1">
      <c r="A2" s="239"/>
      <c r="B2" s="239"/>
      <c r="C2" s="1237" t="s">
        <v>1925</v>
      </c>
      <c r="D2" s="1237"/>
    </row>
    <row r="3" spans="1:4" ht="28.5" customHeight="1">
      <c r="A3" s="106" t="s">
        <v>1926</v>
      </c>
      <c r="B3" s="107" t="s">
        <v>1927</v>
      </c>
      <c r="C3" s="107" t="s">
        <v>1928</v>
      </c>
      <c r="D3" s="125" t="s">
        <v>1929</v>
      </c>
    </row>
    <row r="4" spans="1:4" ht="28.5" customHeight="1">
      <c r="A4" s="142" t="s">
        <v>1930</v>
      </c>
      <c r="B4" s="245">
        <v>191308.0534350015</v>
      </c>
      <c r="C4" s="245">
        <v>182607</v>
      </c>
      <c r="D4" s="246">
        <v>4.764906840921483</v>
      </c>
    </row>
    <row r="5" spans="1:4" ht="28.5" customHeight="1">
      <c r="A5" s="142" t="s">
        <v>1931</v>
      </c>
      <c r="B5" s="245">
        <v>70455.8</v>
      </c>
      <c r="C5" s="245">
        <v>63939.2</v>
      </c>
      <c r="D5" s="246">
        <v>10.191869776287476</v>
      </c>
    </row>
    <row r="6" spans="1:4" ht="28.5" customHeight="1">
      <c r="A6" s="84" t="s">
        <v>1932</v>
      </c>
      <c r="B6" s="247">
        <v>13776</v>
      </c>
      <c r="C6" s="247">
        <v>13664.7</v>
      </c>
      <c r="D6" s="248">
        <v>0.8145074535115926</v>
      </c>
    </row>
    <row r="7" spans="1:4" ht="28.5" customHeight="1">
      <c r="A7" s="84" t="s">
        <v>1933</v>
      </c>
      <c r="B7" s="247">
        <v>444.5</v>
      </c>
      <c r="C7" s="247">
        <v>293.8</v>
      </c>
      <c r="D7" s="248">
        <v>51.29339686861809</v>
      </c>
    </row>
    <row r="8" spans="1:4" ht="28.5" customHeight="1">
      <c r="A8" s="84" t="s">
        <v>1934</v>
      </c>
      <c r="B8" s="247">
        <v>670.9</v>
      </c>
      <c r="C8" s="247">
        <v>909.8</v>
      </c>
      <c r="D8" s="248">
        <v>-26.25851835568257</v>
      </c>
    </row>
    <row r="9" spans="1:4" ht="28.5" customHeight="1">
      <c r="A9" s="142" t="s">
        <v>1935</v>
      </c>
      <c r="B9" s="245">
        <v>24806.8</v>
      </c>
      <c r="C9" s="245">
        <v>18042.6</v>
      </c>
      <c r="D9" s="246">
        <v>37.4901621717491</v>
      </c>
    </row>
    <row r="10" spans="1:4" ht="28.5" customHeight="1">
      <c r="A10" s="84" t="s">
        <v>1936</v>
      </c>
      <c r="B10" s="247">
        <v>11719.8</v>
      </c>
      <c r="C10" s="247">
        <v>4782.8</v>
      </c>
      <c r="D10" s="248">
        <v>145.04056201388303</v>
      </c>
    </row>
    <row r="11" spans="1:4" ht="28.5" customHeight="1">
      <c r="A11" s="142" t="s">
        <v>1937</v>
      </c>
      <c r="B11" s="245">
        <v>82081</v>
      </c>
      <c r="C11" s="245">
        <v>86830.3</v>
      </c>
      <c r="D11" s="246">
        <v>-5.469634447882825</v>
      </c>
    </row>
    <row r="12" spans="1:4" ht="28.5" customHeight="1">
      <c r="A12" s="84" t="s">
        <v>1938</v>
      </c>
      <c r="B12" s="247">
        <v>35272</v>
      </c>
      <c r="C12" s="247">
        <v>45804.3</v>
      </c>
      <c r="D12" s="248">
        <v>-22.994129372133187</v>
      </c>
    </row>
    <row r="13" spans="1:4" ht="28.5" customHeight="1">
      <c r="A13" s="84" t="s">
        <v>1939</v>
      </c>
      <c r="B13" s="247">
        <v>20530.3</v>
      </c>
      <c r="C13" s="247">
        <v>16679.9</v>
      </c>
      <c r="D13" s="248">
        <v>23.084071247429527</v>
      </c>
    </row>
    <row r="14" spans="1:4" ht="28.5" customHeight="1">
      <c r="A14" s="21" t="s">
        <v>1940</v>
      </c>
      <c r="B14" s="247">
        <v>1702.2</v>
      </c>
      <c r="C14" s="247">
        <v>1364.4</v>
      </c>
      <c r="D14" s="248">
        <v>24.758135444151264</v>
      </c>
    </row>
    <row r="15" spans="1:4" ht="28.5" customHeight="1">
      <c r="A15" s="84" t="s">
        <v>1941</v>
      </c>
      <c r="B15" s="247">
        <v>4573.4</v>
      </c>
      <c r="C15" s="247">
        <v>2552.5</v>
      </c>
      <c r="D15" s="248">
        <v>79.17335945151811</v>
      </c>
    </row>
    <row r="16" spans="1:4" ht="28.5" customHeight="1">
      <c r="A16" s="84" t="s">
        <v>1942</v>
      </c>
      <c r="B16" s="247">
        <v>15830.5</v>
      </c>
      <c r="C16" s="247">
        <v>14859.1</v>
      </c>
      <c r="D16" s="248">
        <v>6.537408052977645</v>
      </c>
    </row>
    <row r="17" spans="1:4" ht="30" customHeight="1">
      <c r="A17" s="142" t="s">
        <v>1943</v>
      </c>
      <c r="B17" s="245">
        <v>13198.4</v>
      </c>
      <c r="C17" s="245">
        <v>13075.6</v>
      </c>
      <c r="D17" s="246">
        <v>0.9391538438006553</v>
      </c>
    </row>
    <row r="18" spans="1:4" ht="30" customHeight="1" thickBot="1">
      <c r="A18" s="237" t="s">
        <v>1944</v>
      </c>
      <c r="B18" s="249">
        <v>766.0534350014806</v>
      </c>
      <c r="C18" s="249">
        <v>719.3</v>
      </c>
      <c r="D18" s="250">
        <v>6.49985193959135</v>
      </c>
    </row>
    <row r="19" spans="1:4" ht="30" customHeight="1">
      <c r="A19" s="34"/>
      <c r="B19" s="34"/>
      <c r="C19" s="34"/>
      <c r="D19" s="34"/>
    </row>
  </sheetData>
  <mergeCells count="2">
    <mergeCell ref="A1:D1"/>
    <mergeCell ref="C2:D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20"/>
  <sheetViews>
    <sheetView workbookViewId="0" topLeftCell="A1">
      <selection activeCell="H11" sqref="H11"/>
    </sheetView>
  </sheetViews>
  <sheetFormatPr defaultColWidth="9.00390625" defaultRowHeight="35.25" customHeight="1"/>
  <cols>
    <col min="1" max="1" width="12.75390625" style="62" customWidth="1"/>
    <col min="2" max="6" width="11.50390625" style="62" customWidth="1"/>
    <col min="7" max="16384" width="12.75390625" style="35" customWidth="1"/>
  </cols>
  <sheetData>
    <row r="1" spans="1:6" ht="35.25" customHeight="1">
      <c r="A1" s="1252" t="s">
        <v>1945</v>
      </c>
      <c r="B1" s="1252"/>
      <c r="C1" s="1252"/>
      <c r="D1" s="1252"/>
      <c r="E1" s="1252"/>
      <c r="F1" s="1252"/>
    </row>
    <row r="2" spans="1:6" ht="27.75" customHeight="1" thickBot="1">
      <c r="A2" s="255" t="s">
        <v>1946</v>
      </c>
      <c r="B2" s="255"/>
      <c r="C2" s="255"/>
      <c r="D2" s="255"/>
      <c r="E2" s="255"/>
      <c r="F2" s="113" t="s">
        <v>1925</v>
      </c>
    </row>
    <row r="3" spans="1:6" ht="12.75" customHeight="1">
      <c r="A3" s="1194" t="s">
        <v>1947</v>
      </c>
      <c r="B3" s="1196" t="s">
        <v>1948</v>
      </c>
      <c r="C3" s="251"/>
      <c r="D3" s="251"/>
      <c r="E3" s="251"/>
      <c r="F3" s="252"/>
    </row>
    <row r="4" spans="1:7" ht="35.25" customHeight="1">
      <c r="A4" s="1195"/>
      <c r="B4" s="1201"/>
      <c r="C4" s="253" t="s">
        <v>1949</v>
      </c>
      <c r="D4" s="253" t="s">
        <v>1950</v>
      </c>
      <c r="E4" s="253" t="s">
        <v>1951</v>
      </c>
      <c r="F4" s="254" t="s">
        <v>1952</v>
      </c>
      <c r="G4" s="34"/>
    </row>
    <row r="5" spans="1:6" ht="35.25" customHeight="1">
      <c r="A5" s="84" t="s">
        <v>1953</v>
      </c>
      <c r="B5" s="12">
        <v>8255.9</v>
      </c>
      <c r="C5" s="12">
        <v>2885.2</v>
      </c>
      <c r="D5" s="12">
        <v>141.5</v>
      </c>
      <c r="E5" s="12">
        <v>5215.2</v>
      </c>
      <c r="F5" s="13">
        <v>14</v>
      </c>
    </row>
    <row r="6" spans="1:6" ht="35.25" customHeight="1">
      <c r="A6" s="84" t="s">
        <v>1954</v>
      </c>
      <c r="B6" s="12">
        <v>6631.1</v>
      </c>
      <c r="C6" s="12">
        <v>2664.1</v>
      </c>
      <c r="D6" s="12">
        <v>1853.9</v>
      </c>
      <c r="E6" s="12">
        <v>1458.6</v>
      </c>
      <c r="F6" s="13">
        <v>654.5</v>
      </c>
    </row>
    <row r="7" spans="1:6" ht="35.25" customHeight="1">
      <c r="A7" s="84" t="s">
        <v>1955</v>
      </c>
      <c r="B7" s="12">
        <v>8317</v>
      </c>
      <c r="C7" s="12">
        <v>4919.8</v>
      </c>
      <c r="D7" s="12">
        <v>321.7</v>
      </c>
      <c r="E7" s="12">
        <v>2883.4</v>
      </c>
      <c r="F7" s="13">
        <v>192.1</v>
      </c>
    </row>
    <row r="8" spans="1:6" ht="35.25" customHeight="1">
      <c r="A8" s="84" t="s">
        <v>1956</v>
      </c>
      <c r="B8" s="12">
        <v>20030.9</v>
      </c>
      <c r="C8" s="12">
        <v>5962.3</v>
      </c>
      <c r="D8" s="12">
        <v>504.9</v>
      </c>
      <c r="E8" s="12">
        <v>13541.2</v>
      </c>
      <c r="F8" s="13">
        <v>22.5</v>
      </c>
    </row>
    <row r="9" spans="1:6" ht="35.25" customHeight="1">
      <c r="A9" s="84" t="s">
        <v>1957</v>
      </c>
      <c r="B9" s="12">
        <v>17144.1</v>
      </c>
      <c r="C9" s="12">
        <v>2518</v>
      </c>
      <c r="D9" s="12">
        <v>798.9</v>
      </c>
      <c r="E9" s="12">
        <v>12578.8</v>
      </c>
      <c r="F9" s="13">
        <v>1248.4</v>
      </c>
    </row>
    <row r="10" spans="1:6" ht="35.25" customHeight="1">
      <c r="A10" s="84" t="s">
        <v>1958</v>
      </c>
      <c r="B10" s="12">
        <v>17814.2</v>
      </c>
      <c r="C10" s="12">
        <v>10670.8</v>
      </c>
      <c r="D10" s="12">
        <v>1563</v>
      </c>
      <c r="E10" s="12">
        <v>5452.4</v>
      </c>
      <c r="F10" s="13">
        <v>128</v>
      </c>
    </row>
    <row r="11" spans="1:6" ht="35.25" customHeight="1">
      <c r="A11" s="84" t="s">
        <v>1959</v>
      </c>
      <c r="B11" s="12">
        <v>13603.7</v>
      </c>
      <c r="C11" s="12">
        <v>7144.7</v>
      </c>
      <c r="D11" s="12">
        <v>492.5</v>
      </c>
      <c r="E11" s="12">
        <v>4250.5</v>
      </c>
      <c r="F11" s="13">
        <v>1716</v>
      </c>
    </row>
    <row r="12" spans="1:6" ht="35.25" customHeight="1">
      <c r="A12" s="84" t="s">
        <v>1960</v>
      </c>
      <c r="B12" s="12">
        <v>8631</v>
      </c>
      <c r="C12" s="12">
        <v>1524.7</v>
      </c>
      <c r="D12" s="12">
        <v>1130.8</v>
      </c>
      <c r="E12" s="12">
        <v>4983.5</v>
      </c>
      <c r="F12" s="13">
        <v>992</v>
      </c>
    </row>
    <row r="13" spans="1:6" ht="35.25" customHeight="1">
      <c r="A13" s="84" t="s">
        <v>1961</v>
      </c>
      <c r="B13" s="12">
        <v>12959.4</v>
      </c>
      <c r="C13" s="12">
        <v>8034.3</v>
      </c>
      <c r="D13" s="12">
        <v>198.5</v>
      </c>
      <c r="E13" s="12">
        <v>1396</v>
      </c>
      <c r="F13" s="13">
        <v>3330.6</v>
      </c>
    </row>
    <row r="14" spans="1:6" ht="35.25" customHeight="1">
      <c r="A14" s="84" t="s">
        <v>1962</v>
      </c>
      <c r="B14" s="12">
        <v>15047.2</v>
      </c>
      <c r="C14" s="12">
        <v>9044.1</v>
      </c>
      <c r="D14" s="12">
        <v>669.7</v>
      </c>
      <c r="E14" s="12">
        <v>2945.4</v>
      </c>
      <c r="F14" s="13">
        <v>2388</v>
      </c>
    </row>
    <row r="15" spans="1:6" ht="35.25" customHeight="1">
      <c r="A15" s="84" t="s">
        <v>1963</v>
      </c>
      <c r="B15" s="12">
        <v>4771.1</v>
      </c>
      <c r="C15" s="12">
        <v>1934.2</v>
      </c>
      <c r="D15" s="12">
        <v>625.3</v>
      </c>
      <c r="E15" s="12">
        <v>808.1</v>
      </c>
      <c r="F15" s="13">
        <v>1403.5</v>
      </c>
    </row>
    <row r="16" spans="1:6" ht="35.25" customHeight="1">
      <c r="A16" s="84" t="s">
        <v>1964</v>
      </c>
      <c r="B16" s="12">
        <v>12899.7</v>
      </c>
      <c r="C16" s="12">
        <v>2122.1</v>
      </c>
      <c r="D16" s="12">
        <v>499.7</v>
      </c>
      <c r="E16" s="12">
        <v>10189.9</v>
      </c>
      <c r="F16" s="13">
        <v>88</v>
      </c>
    </row>
    <row r="17" spans="1:6" ht="35.25" customHeight="1">
      <c r="A17" s="84" t="s">
        <v>1965</v>
      </c>
      <c r="B17" s="12">
        <v>7089.4</v>
      </c>
      <c r="C17" s="12">
        <v>2440</v>
      </c>
      <c r="D17" s="12">
        <v>969</v>
      </c>
      <c r="E17" s="12">
        <v>3680.4</v>
      </c>
      <c r="F17" s="13"/>
    </row>
    <row r="18" spans="1:6" ht="35.25" customHeight="1" thickBot="1">
      <c r="A18" s="85" t="s">
        <v>1966</v>
      </c>
      <c r="B18" s="157">
        <v>8360.1</v>
      </c>
      <c r="C18" s="157">
        <v>1085.7</v>
      </c>
      <c r="D18" s="157">
        <v>1709.4</v>
      </c>
      <c r="E18" s="157">
        <v>5565</v>
      </c>
      <c r="F18" s="158"/>
    </row>
    <row r="19" spans="1:8" ht="35.25" customHeight="1">
      <c r="A19" s="1197"/>
      <c r="B19" s="1197"/>
      <c r="C19" s="1197"/>
      <c r="D19" s="1197"/>
      <c r="E19" s="1197"/>
      <c r="F19" s="1197"/>
      <c r="H19" s="140"/>
    </row>
    <row r="20" spans="1:8" ht="35.25" customHeight="1">
      <c r="A20" s="1193"/>
      <c r="B20" s="1193"/>
      <c r="C20" s="1193"/>
      <c r="D20" s="1193"/>
      <c r="E20" s="1193"/>
      <c r="F20" s="1193"/>
      <c r="H20" s="140"/>
    </row>
  </sheetData>
  <mergeCells count="5">
    <mergeCell ref="A20:F20"/>
    <mergeCell ref="A1:F1"/>
    <mergeCell ref="A3:A4"/>
    <mergeCell ref="B3:B4"/>
    <mergeCell ref="A19:F1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H22"/>
  <sheetViews>
    <sheetView workbookViewId="0" topLeftCell="A1">
      <selection activeCell="H27" sqref="H27"/>
    </sheetView>
  </sheetViews>
  <sheetFormatPr defaultColWidth="9.00390625" defaultRowHeight="34.5" customHeight="1"/>
  <cols>
    <col min="1" max="1" width="14.00390625" style="35" customWidth="1"/>
    <col min="2" max="5" width="10.625" style="35" customWidth="1"/>
    <col min="6" max="7" width="10.625" style="62" customWidth="1"/>
    <col min="8" max="16384" width="9.00390625" style="35" customWidth="1"/>
  </cols>
  <sheetData>
    <row r="1" spans="1:7" ht="34.5" customHeight="1">
      <c r="A1" s="1252" t="s">
        <v>1968</v>
      </c>
      <c r="B1" s="1252"/>
      <c r="C1" s="1252"/>
      <c r="D1" s="1252"/>
      <c r="E1" s="1252"/>
      <c r="F1" s="1252"/>
      <c r="G1" s="1252"/>
    </row>
    <row r="2" spans="1:7" ht="21" customHeight="1" thickBot="1">
      <c r="A2" s="114"/>
      <c r="B2" s="153"/>
      <c r="C2" s="153"/>
      <c r="D2" s="153"/>
      <c r="E2" s="1184"/>
      <c r="F2" s="1184"/>
      <c r="G2" s="1184"/>
    </row>
    <row r="3" spans="1:7" ht="16.5" customHeight="1">
      <c r="A3" s="1242" t="s">
        <v>927</v>
      </c>
      <c r="B3" s="1227" t="s">
        <v>1969</v>
      </c>
      <c r="C3" s="1242"/>
      <c r="D3" s="1186" t="s">
        <v>1970</v>
      </c>
      <c r="E3" s="1187"/>
      <c r="F3" s="1227" t="s">
        <v>1971</v>
      </c>
      <c r="G3" s="1180"/>
    </row>
    <row r="4" spans="1:7" ht="14.25" customHeight="1">
      <c r="A4" s="1185"/>
      <c r="B4" s="1228"/>
      <c r="C4" s="1243"/>
      <c r="D4" s="1178"/>
      <c r="E4" s="1179"/>
      <c r="F4" s="1228"/>
      <c r="G4" s="1181"/>
    </row>
    <row r="5" spans="1:8" ht="34.5" customHeight="1">
      <c r="A5" s="1185"/>
      <c r="B5" s="26" t="s">
        <v>2811</v>
      </c>
      <c r="C5" s="26" t="s">
        <v>696</v>
      </c>
      <c r="D5" s="26" t="s">
        <v>2811</v>
      </c>
      <c r="E5" s="26" t="s">
        <v>696</v>
      </c>
      <c r="F5" s="26" t="s">
        <v>2811</v>
      </c>
      <c r="G5" s="148" t="s">
        <v>696</v>
      </c>
      <c r="H5" s="34"/>
    </row>
    <row r="6" spans="1:8" ht="34.5" customHeight="1">
      <c r="A6" s="64" t="s">
        <v>944</v>
      </c>
      <c r="B6" s="258">
        <v>150826</v>
      </c>
      <c r="C6" s="258">
        <v>154845</v>
      </c>
      <c r="D6" s="259">
        <v>380.77</v>
      </c>
      <c r="E6" s="259">
        <v>387.95</v>
      </c>
      <c r="F6" s="259">
        <v>57429.8</v>
      </c>
      <c r="G6" s="260">
        <v>60072.3</v>
      </c>
      <c r="H6" s="34"/>
    </row>
    <row r="7" spans="1:8" ht="34.5" customHeight="1">
      <c r="A7" s="84" t="s">
        <v>1972</v>
      </c>
      <c r="B7" s="261">
        <v>8645</v>
      </c>
      <c r="C7" s="261">
        <v>9739</v>
      </c>
      <c r="D7" s="10">
        <v>359.33</v>
      </c>
      <c r="E7" s="10">
        <v>367.17</v>
      </c>
      <c r="F7" s="10">
        <v>3106.4</v>
      </c>
      <c r="G7" s="11">
        <v>3575.9</v>
      </c>
      <c r="H7" s="34"/>
    </row>
    <row r="8" spans="1:8" ht="34.5" customHeight="1">
      <c r="A8" s="84" t="s">
        <v>1973</v>
      </c>
      <c r="B8" s="38">
        <v>3533</v>
      </c>
      <c r="C8" s="38">
        <v>3719</v>
      </c>
      <c r="D8" s="51">
        <v>392.81</v>
      </c>
      <c r="E8" s="51">
        <v>417.21</v>
      </c>
      <c r="F8" s="51">
        <v>1387.8</v>
      </c>
      <c r="G8" s="262">
        <v>1551.6</v>
      </c>
      <c r="H8" s="34"/>
    </row>
    <row r="9" spans="1:8" ht="34.5" customHeight="1">
      <c r="A9" s="84" t="s">
        <v>1974</v>
      </c>
      <c r="B9" s="38">
        <v>8182</v>
      </c>
      <c r="C9" s="38">
        <v>8414</v>
      </c>
      <c r="D9" s="51">
        <v>411.13</v>
      </c>
      <c r="E9" s="51">
        <v>375.03</v>
      </c>
      <c r="F9" s="51">
        <v>3363.9</v>
      </c>
      <c r="G9" s="262">
        <v>3155.5</v>
      </c>
      <c r="H9" s="34"/>
    </row>
    <row r="10" spans="1:8" ht="34.5" customHeight="1">
      <c r="A10" s="84" t="s">
        <v>1975</v>
      </c>
      <c r="B10" s="38">
        <v>29082</v>
      </c>
      <c r="C10" s="38">
        <v>29979</v>
      </c>
      <c r="D10" s="51">
        <v>519.94</v>
      </c>
      <c r="E10" s="51">
        <v>504.31</v>
      </c>
      <c r="F10" s="51">
        <v>15121</v>
      </c>
      <c r="G10" s="262">
        <v>15118.7</v>
      </c>
      <c r="H10" s="34"/>
    </row>
    <row r="11" spans="1:8" ht="34.5" customHeight="1">
      <c r="A11" s="84" t="s">
        <v>1976</v>
      </c>
      <c r="B11" s="38">
        <v>17865</v>
      </c>
      <c r="C11" s="38">
        <v>18364</v>
      </c>
      <c r="D11" s="51">
        <v>355.09</v>
      </c>
      <c r="E11" s="51">
        <v>350.83</v>
      </c>
      <c r="F11" s="51">
        <v>6343.7</v>
      </c>
      <c r="G11" s="262">
        <v>6442.7</v>
      </c>
      <c r="H11" s="34"/>
    </row>
    <row r="12" spans="1:8" ht="34.5" customHeight="1">
      <c r="A12" s="84" t="s">
        <v>1977</v>
      </c>
      <c r="B12" s="38">
        <v>18199</v>
      </c>
      <c r="C12" s="38">
        <v>18610</v>
      </c>
      <c r="D12" s="51">
        <v>370.89</v>
      </c>
      <c r="E12" s="51">
        <v>369.29</v>
      </c>
      <c r="F12" s="51">
        <v>6749.8</v>
      </c>
      <c r="G12" s="262">
        <v>6872.4</v>
      </c>
      <c r="H12" s="34"/>
    </row>
    <row r="13" spans="1:8" ht="34.5" customHeight="1">
      <c r="A13" s="84" t="s">
        <v>1978</v>
      </c>
      <c r="B13" s="38">
        <v>6507</v>
      </c>
      <c r="C13" s="38">
        <v>6818</v>
      </c>
      <c r="D13" s="51">
        <v>437.99</v>
      </c>
      <c r="E13" s="51">
        <v>412.58</v>
      </c>
      <c r="F13" s="51">
        <v>2850</v>
      </c>
      <c r="G13" s="262">
        <v>2813</v>
      </c>
      <c r="H13" s="34"/>
    </row>
    <row r="14" spans="1:8" ht="34.5" customHeight="1">
      <c r="A14" s="84" t="s">
        <v>1979</v>
      </c>
      <c r="B14" s="38">
        <v>9466</v>
      </c>
      <c r="C14" s="38">
        <v>9423</v>
      </c>
      <c r="D14" s="51">
        <v>349.32</v>
      </c>
      <c r="E14" s="51">
        <v>365.78</v>
      </c>
      <c r="F14" s="51">
        <v>3306.7</v>
      </c>
      <c r="G14" s="262">
        <v>3446.7</v>
      </c>
      <c r="H14" s="34"/>
    </row>
    <row r="15" spans="1:8" ht="34.5" customHeight="1">
      <c r="A15" s="84" t="s">
        <v>1980</v>
      </c>
      <c r="B15" s="38">
        <v>7018</v>
      </c>
      <c r="C15" s="38">
        <v>7158</v>
      </c>
      <c r="D15" s="51">
        <v>278.94</v>
      </c>
      <c r="E15" s="51">
        <v>271.18</v>
      </c>
      <c r="F15" s="51">
        <v>1957.6</v>
      </c>
      <c r="G15" s="262">
        <v>1941.1</v>
      </c>
      <c r="H15" s="34"/>
    </row>
    <row r="16" spans="1:8" ht="34.5" customHeight="1">
      <c r="A16" s="84" t="s">
        <v>1981</v>
      </c>
      <c r="B16" s="38">
        <v>7716</v>
      </c>
      <c r="C16" s="38">
        <v>7929</v>
      </c>
      <c r="D16" s="51">
        <v>184.76</v>
      </c>
      <c r="E16" s="51">
        <v>177.59</v>
      </c>
      <c r="F16" s="51">
        <v>1425.6</v>
      </c>
      <c r="G16" s="262">
        <v>1408.1</v>
      </c>
      <c r="H16" s="34"/>
    </row>
    <row r="17" spans="1:8" ht="34.5" customHeight="1">
      <c r="A17" s="84" t="s">
        <v>1982</v>
      </c>
      <c r="B17" s="38">
        <v>5595</v>
      </c>
      <c r="C17" s="38">
        <v>5690</v>
      </c>
      <c r="D17" s="51">
        <v>293.76</v>
      </c>
      <c r="E17" s="51">
        <v>304.92</v>
      </c>
      <c r="F17" s="51">
        <v>1643.6</v>
      </c>
      <c r="G17" s="262">
        <v>1735</v>
      </c>
      <c r="H17" s="34"/>
    </row>
    <row r="18" spans="1:8" ht="34.5" customHeight="1">
      <c r="A18" s="84" t="s">
        <v>1983</v>
      </c>
      <c r="B18" s="38">
        <v>9380</v>
      </c>
      <c r="C18" s="38">
        <v>9327</v>
      </c>
      <c r="D18" s="51">
        <v>329.53</v>
      </c>
      <c r="E18" s="51">
        <v>394.11</v>
      </c>
      <c r="F18" s="51">
        <v>3091</v>
      </c>
      <c r="G18" s="262">
        <v>3675.9</v>
      </c>
      <c r="H18" s="34"/>
    </row>
    <row r="19" spans="1:8" ht="34.5" customHeight="1">
      <c r="A19" s="84" t="s">
        <v>1984</v>
      </c>
      <c r="B19" s="38">
        <v>12472</v>
      </c>
      <c r="C19" s="38">
        <v>12435</v>
      </c>
      <c r="D19" s="51">
        <v>381.11</v>
      </c>
      <c r="E19" s="51">
        <v>415.27</v>
      </c>
      <c r="F19" s="51">
        <v>4753.2</v>
      </c>
      <c r="G19" s="262">
        <v>5163.9</v>
      </c>
      <c r="H19" s="34"/>
    </row>
    <row r="20" spans="1:8" ht="34.5" customHeight="1" thickBot="1">
      <c r="A20" s="85" t="s">
        <v>961</v>
      </c>
      <c r="B20" s="177">
        <v>8486</v>
      </c>
      <c r="C20" s="177">
        <v>8415</v>
      </c>
      <c r="D20" s="263">
        <v>329.05</v>
      </c>
      <c r="E20" s="263">
        <v>441.96</v>
      </c>
      <c r="F20" s="263">
        <v>2792.3</v>
      </c>
      <c r="G20" s="264">
        <v>3719.1</v>
      </c>
      <c r="H20" s="34"/>
    </row>
    <row r="21" spans="1:7" ht="34.5" customHeight="1">
      <c r="A21" s="1198" t="s">
        <v>1985</v>
      </c>
      <c r="B21" s="1198"/>
      <c r="C21" s="1198"/>
      <c r="D21" s="1198"/>
      <c r="E21" s="1198"/>
      <c r="F21" s="1198"/>
      <c r="G21" s="1198"/>
    </row>
    <row r="22" spans="1:7" ht="15" customHeight="1">
      <c r="A22" s="1183" t="s">
        <v>1986</v>
      </c>
      <c r="B22" s="1183"/>
      <c r="C22" s="1183"/>
      <c r="D22" s="1183"/>
      <c r="E22" s="1183"/>
      <c r="F22" s="1183"/>
      <c r="G22" s="1183"/>
    </row>
  </sheetData>
  <mergeCells count="8">
    <mergeCell ref="A21:G21"/>
    <mergeCell ref="A22:G22"/>
    <mergeCell ref="A1:G1"/>
    <mergeCell ref="E2:G2"/>
    <mergeCell ref="A3:A5"/>
    <mergeCell ref="B3:C4"/>
    <mergeCell ref="D3:E4"/>
    <mergeCell ref="F3: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22"/>
  <sheetViews>
    <sheetView workbookViewId="0" topLeftCell="A1">
      <selection activeCell="I30" sqref="I30"/>
    </sheetView>
  </sheetViews>
  <sheetFormatPr defaultColWidth="9.00390625" defaultRowHeight="14.25"/>
  <cols>
    <col min="1" max="1" width="14.00390625" style="88" customWidth="1"/>
    <col min="2" max="7" width="10.625" style="88" customWidth="1"/>
    <col min="8" max="16384" width="9.00390625" style="88" customWidth="1"/>
  </cols>
  <sheetData>
    <row r="1" spans="1:7" ht="24.75" customHeight="1">
      <c r="A1" s="1252" t="s">
        <v>1988</v>
      </c>
      <c r="B1" s="1252"/>
      <c r="C1" s="1252"/>
      <c r="D1" s="1252"/>
      <c r="E1" s="1252"/>
      <c r="F1" s="1252"/>
      <c r="G1" s="1252"/>
    </row>
    <row r="2" spans="1:7" ht="24.75" customHeight="1" thickBot="1">
      <c r="A2" s="240"/>
      <c r="B2" s="240"/>
      <c r="C2" s="240"/>
      <c r="D2" s="240"/>
      <c r="E2" s="240"/>
      <c r="F2" s="240"/>
      <c r="G2" s="72"/>
    </row>
    <row r="3" spans="1:7" ht="12.75" customHeight="1">
      <c r="A3" s="1182" t="s">
        <v>927</v>
      </c>
      <c r="B3" s="1227" t="s">
        <v>1989</v>
      </c>
      <c r="C3" s="1180"/>
      <c r="D3" s="1180"/>
      <c r="E3" s="265"/>
      <c r="F3" s="265"/>
      <c r="G3" s="265"/>
    </row>
    <row r="4" spans="1:7" ht="20.25" customHeight="1">
      <c r="A4" s="1243"/>
      <c r="B4" s="1228"/>
      <c r="C4" s="1181"/>
      <c r="D4" s="1243"/>
      <c r="E4" s="1152" t="s">
        <v>1990</v>
      </c>
      <c r="F4" s="1245"/>
      <c r="G4" s="1228"/>
    </row>
    <row r="5" spans="1:7" ht="29.25" customHeight="1">
      <c r="A5" s="1151"/>
      <c r="B5" s="267" t="s">
        <v>1969</v>
      </c>
      <c r="C5" s="267" t="s">
        <v>1991</v>
      </c>
      <c r="D5" s="267" t="s">
        <v>1992</v>
      </c>
      <c r="E5" s="267" t="s">
        <v>1993</v>
      </c>
      <c r="F5" s="267" t="s">
        <v>1994</v>
      </c>
      <c r="G5" s="268" t="s">
        <v>1995</v>
      </c>
    </row>
    <row r="6" spans="1:7" ht="34.5" customHeight="1">
      <c r="A6" s="64" t="s">
        <v>1996</v>
      </c>
      <c r="B6" s="75">
        <v>24898</v>
      </c>
      <c r="C6" s="143">
        <v>289.29</v>
      </c>
      <c r="D6" s="143">
        <v>7202.7</v>
      </c>
      <c r="E6" s="75">
        <v>24898</v>
      </c>
      <c r="F6" s="143">
        <v>289.29</v>
      </c>
      <c r="G6" s="269">
        <v>7202.7</v>
      </c>
    </row>
    <row r="7" spans="1:7" ht="34.5" customHeight="1">
      <c r="A7" s="84" t="s">
        <v>1997</v>
      </c>
      <c r="B7" s="43">
        <v>2308</v>
      </c>
      <c r="C7" s="40">
        <v>268.15</v>
      </c>
      <c r="D7" s="40">
        <v>618.9</v>
      </c>
      <c r="E7" s="43">
        <v>2308</v>
      </c>
      <c r="F7" s="40">
        <v>268.15</v>
      </c>
      <c r="G7" s="39">
        <v>618.9</v>
      </c>
    </row>
    <row r="8" spans="1:7" ht="34.5" customHeight="1">
      <c r="A8" s="84" t="s">
        <v>1998</v>
      </c>
      <c r="B8" s="43"/>
      <c r="C8" s="40"/>
      <c r="D8" s="40"/>
      <c r="E8" s="43"/>
      <c r="F8" s="40"/>
      <c r="G8" s="39"/>
    </row>
    <row r="9" spans="1:7" ht="34.5" customHeight="1">
      <c r="A9" s="84" t="s">
        <v>1999</v>
      </c>
      <c r="B9" s="43">
        <v>2474</v>
      </c>
      <c r="C9" s="40">
        <v>321.18</v>
      </c>
      <c r="D9" s="40">
        <v>794.6</v>
      </c>
      <c r="E9" s="43">
        <v>2474</v>
      </c>
      <c r="F9" s="40">
        <v>321.18</v>
      </c>
      <c r="G9" s="39">
        <v>794.6</v>
      </c>
    </row>
    <row r="10" spans="1:7" ht="34.5" customHeight="1">
      <c r="A10" s="84" t="s">
        <v>2000</v>
      </c>
      <c r="B10" s="43">
        <v>6562</v>
      </c>
      <c r="C10" s="40">
        <v>345.05</v>
      </c>
      <c r="D10" s="40">
        <v>2264.2</v>
      </c>
      <c r="E10" s="43">
        <v>6562</v>
      </c>
      <c r="F10" s="40">
        <v>345.05</v>
      </c>
      <c r="G10" s="39">
        <v>2264.2</v>
      </c>
    </row>
    <row r="11" spans="1:7" ht="34.5" customHeight="1">
      <c r="A11" s="84" t="s">
        <v>2001</v>
      </c>
      <c r="B11" s="43">
        <v>8237</v>
      </c>
      <c r="C11" s="40">
        <v>268.45</v>
      </c>
      <c r="D11" s="40">
        <v>2211.2</v>
      </c>
      <c r="E11" s="43">
        <v>8237</v>
      </c>
      <c r="F11" s="40">
        <v>268.45</v>
      </c>
      <c r="G11" s="39">
        <v>2211.2</v>
      </c>
    </row>
    <row r="12" spans="1:7" ht="34.5" customHeight="1">
      <c r="A12" s="84" t="s">
        <v>2002</v>
      </c>
      <c r="B12" s="43">
        <v>6131</v>
      </c>
      <c r="C12" s="40">
        <v>252.68</v>
      </c>
      <c r="D12" s="40">
        <v>1549.2</v>
      </c>
      <c r="E12" s="43">
        <v>6131</v>
      </c>
      <c r="F12" s="40">
        <v>252.68</v>
      </c>
      <c r="G12" s="39">
        <v>1549.2</v>
      </c>
    </row>
    <row r="13" spans="1:7" ht="34.5" customHeight="1">
      <c r="A13" s="84" t="s">
        <v>2003</v>
      </c>
      <c r="B13" s="43"/>
      <c r="C13" s="40"/>
      <c r="D13" s="40"/>
      <c r="E13" s="43"/>
      <c r="F13" s="40"/>
      <c r="G13" s="39"/>
    </row>
    <row r="14" spans="1:7" ht="34.5" customHeight="1">
      <c r="A14" s="84" t="s">
        <v>2004</v>
      </c>
      <c r="B14" s="270"/>
      <c r="C14" s="271"/>
      <c r="D14" s="270"/>
      <c r="E14" s="270"/>
      <c r="F14" s="271"/>
      <c r="G14" s="272"/>
    </row>
    <row r="15" spans="1:7" ht="34.5" customHeight="1">
      <c r="A15" s="84" t="s">
        <v>2005</v>
      </c>
      <c r="B15" s="270"/>
      <c r="C15" s="270"/>
      <c r="D15" s="270"/>
      <c r="E15" s="270"/>
      <c r="F15" s="270"/>
      <c r="G15" s="272"/>
    </row>
    <row r="16" spans="1:7" ht="34.5" customHeight="1">
      <c r="A16" s="84" t="s">
        <v>2006</v>
      </c>
      <c r="B16" s="12"/>
      <c r="C16" s="12"/>
      <c r="D16" s="12"/>
      <c r="E16" s="12"/>
      <c r="F16" s="12"/>
      <c r="G16" s="13"/>
    </row>
    <row r="17" spans="1:7" ht="34.5" customHeight="1">
      <c r="A17" s="84" t="s">
        <v>2007</v>
      </c>
      <c r="B17" s="12"/>
      <c r="C17" s="12"/>
      <c r="D17" s="12"/>
      <c r="E17" s="12"/>
      <c r="F17" s="12"/>
      <c r="G17" s="13"/>
    </row>
    <row r="18" spans="1:7" ht="34.5" customHeight="1">
      <c r="A18" s="84" t="s">
        <v>2008</v>
      </c>
      <c r="B18" s="12"/>
      <c r="C18" s="12"/>
      <c r="D18" s="12"/>
      <c r="E18" s="12"/>
      <c r="F18" s="12"/>
      <c r="G18" s="13"/>
    </row>
    <row r="19" spans="1:7" ht="34.5" customHeight="1">
      <c r="A19" s="84" t="s">
        <v>2009</v>
      </c>
      <c r="B19" s="12"/>
      <c r="C19" s="12"/>
      <c r="D19" s="12"/>
      <c r="E19" s="12"/>
      <c r="F19" s="12"/>
      <c r="G19" s="13"/>
    </row>
    <row r="20" spans="1:7" ht="34.5" customHeight="1" thickBot="1">
      <c r="A20" s="85" t="s">
        <v>2010</v>
      </c>
      <c r="B20" s="157"/>
      <c r="C20" s="157"/>
      <c r="D20" s="157"/>
      <c r="E20" s="157"/>
      <c r="F20" s="157"/>
      <c r="G20" s="158"/>
    </row>
    <row r="21" spans="1:7" ht="32.25" customHeight="1">
      <c r="A21" s="1198" t="s">
        <v>1985</v>
      </c>
      <c r="B21" s="1198"/>
      <c r="C21" s="1198"/>
      <c r="D21" s="1198"/>
      <c r="E21" s="1198"/>
      <c r="F21" s="1198"/>
      <c r="G21" s="1198"/>
    </row>
    <row r="22" spans="1:7" ht="12.75">
      <c r="A22" s="1183" t="s">
        <v>1986</v>
      </c>
      <c r="B22" s="1183"/>
      <c r="C22" s="1183"/>
      <c r="D22" s="1183"/>
      <c r="E22" s="1183"/>
      <c r="F22" s="1183"/>
      <c r="G22" s="1183"/>
    </row>
  </sheetData>
  <mergeCells count="6">
    <mergeCell ref="A21:G21"/>
    <mergeCell ref="A22:G22"/>
    <mergeCell ref="A1:G1"/>
    <mergeCell ref="A3:A5"/>
    <mergeCell ref="B3:D4"/>
    <mergeCell ref="E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22"/>
  <sheetViews>
    <sheetView workbookViewId="0" topLeftCell="A1">
      <selection activeCell="I34" sqref="I34"/>
    </sheetView>
  </sheetViews>
  <sheetFormatPr defaultColWidth="9.00390625" defaultRowHeight="14.25"/>
  <cols>
    <col min="1" max="1" width="14.00390625" style="88" customWidth="1"/>
    <col min="2" max="7" width="10.625" style="88" customWidth="1"/>
    <col min="8" max="16384" width="9.00390625" style="88" customWidth="1"/>
  </cols>
  <sheetData>
    <row r="1" spans="1:7" ht="30" customHeight="1">
      <c r="A1" s="1252" t="s">
        <v>2012</v>
      </c>
      <c r="B1" s="1252"/>
      <c r="C1" s="1252"/>
      <c r="D1" s="1252"/>
      <c r="E1" s="1252"/>
      <c r="F1" s="1252"/>
      <c r="G1" s="1252"/>
    </row>
    <row r="2" spans="1:7" ht="13.5" thickBot="1">
      <c r="A2" s="113"/>
      <c r="B2" s="153"/>
      <c r="C2" s="153"/>
      <c r="D2" s="153"/>
      <c r="E2" s="1237"/>
      <c r="F2" s="1237"/>
      <c r="G2" s="1237"/>
    </row>
    <row r="3" spans="1:7" ht="20.25" customHeight="1">
      <c r="A3" s="1182" t="s">
        <v>927</v>
      </c>
      <c r="B3" s="1227" t="s">
        <v>2013</v>
      </c>
      <c r="C3" s="1180"/>
      <c r="D3" s="1180"/>
      <c r="E3" s="265"/>
      <c r="F3" s="265"/>
      <c r="G3" s="265"/>
    </row>
    <row r="4" spans="1:7" ht="20.25" customHeight="1">
      <c r="A4" s="1243"/>
      <c r="B4" s="1228"/>
      <c r="C4" s="1181"/>
      <c r="D4" s="1181"/>
      <c r="E4" s="1153" t="s">
        <v>2014</v>
      </c>
      <c r="F4" s="1154"/>
      <c r="G4" s="1154"/>
    </row>
    <row r="5" spans="1:7" ht="34.5" customHeight="1">
      <c r="A5" s="1151"/>
      <c r="B5" s="267" t="s">
        <v>1969</v>
      </c>
      <c r="C5" s="267" t="s">
        <v>2015</v>
      </c>
      <c r="D5" s="267" t="s">
        <v>1992</v>
      </c>
      <c r="E5" s="267" t="s">
        <v>1993</v>
      </c>
      <c r="F5" s="267" t="s">
        <v>2016</v>
      </c>
      <c r="G5" s="268" t="s">
        <v>2017</v>
      </c>
    </row>
    <row r="6" spans="1:7" ht="34.5" customHeight="1">
      <c r="A6" s="64" t="s">
        <v>928</v>
      </c>
      <c r="B6" s="75">
        <v>125928</v>
      </c>
      <c r="C6" s="143">
        <v>398.86</v>
      </c>
      <c r="D6" s="273">
        <v>50227.1</v>
      </c>
      <c r="E6" s="258">
        <v>104725</v>
      </c>
      <c r="F6" s="259">
        <v>449.07</v>
      </c>
      <c r="G6" s="260">
        <v>47028.9</v>
      </c>
    </row>
    <row r="7" spans="1:7" ht="34.5" customHeight="1">
      <c r="A7" s="84" t="s">
        <v>2018</v>
      </c>
      <c r="B7" s="43">
        <v>6337</v>
      </c>
      <c r="C7" s="40">
        <v>392.54</v>
      </c>
      <c r="D7" s="262">
        <v>2487.5</v>
      </c>
      <c r="E7" s="261">
        <v>6079</v>
      </c>
      <c r="F7" s="10">
        <v>402.76</v>
      </c>
      <c r="G7" s="11">
        <v>2448.4</v>
      </c>
    </row>
    <row r="8" spans="1:7" ht="34.5" customHeight="1">
      <c r="A8" s="84" t="s">
        <v>2019</v>
      </c>
      <c r="B8" s="43">
        <v>3533</v>
      </c>
      <c r="C8" s="40">
        <v>392.81</v>
      </c>
      <c r="D8" s="262">
        <v>1387.8</v>
      </c>
      <c r="E8" s="261">
        <v>3123</v>
      </c>
      <c r="F8" s="10">
        <v>425.58</v>
      </c>
      <c r="G8" s="11">
        <v>1329.1</v>
      </c>
    </row>
    <row r="9" spans="1:7" ht="34.5" customHeight="1">
      <c r="A9" s="84" t="s">
        <v>2020</v>
      </c>
      <c r="B9" s="43">
        <v>5708</v>
      </c>
      <c r="C9" s="40">
        <v>450.12</v>
      </c>
      <c r="D9" s="262">
        <v>2569.3</v>
      </c>
      <c r="E9" s="261">
        <v>5633</v>
      </c>
      <c r="F9" s="10">
        <v>453.4</v>
      </c>
      <c r="G9" s="11">
        <v>2554</v>
      </c>
    </row>
    <row r="10" spans="1:7" ht="34.5" customHeight="1">
      <c r="A10" s="84" t="s">
        <v>2021</v>
      </c>
      <c r="B10" s="43">
        <v>22520</v>
      </c>
      <c r="C10" s="40">
        <v>570.91</v>
      </c>
      <c r="D10" s="262">
        <v>12856.8</v>
      </c>
      <c r="E10" s="261">
        <v>22474</v>
      </c>
      <c r="F10" s="10">
        <v>571.67</v>
      </c>
      <c r="G10" s="11">
        <v>12847.6</v>
      </c>
    </row>
    <row r="11" spans="1:7" ht="34.5" customHeight="1">
      <c r="A11" s="84" t="s">
        <v>2022</v>
      </c>
      <c r="B11" s="43">
        <v>9628</v>
      </c>
      <c r="C11" s="40">
        <v>429.22</v>
      </c>
      <c r="D11" s="262">
        <v>4132.5</v>
      </c>
      <c r="E11" s="261">
        <v>9628</v>
      </c>
      <c r="F11" s="10">
        <v>429.22</v>
      </c>
      <c r="G11" s="11">
        <v>4132.5</v>
      </c>
    </row>
    <row r="12" spans="1:7" ht="34.5" customHeight="1">
      <c r="A12" s="84" t="s">
        <v>2023</v>
      </c>
      <c r="B12" s="43">
        <v>12068</v>
      </c>
      <c r="C12" s="40">
        <v>430.94</v>
      </c>
      <c r="D12" s="262">
        <v>5200.6</v>
      </c>
      <c r="E12" s="261">
        <v>11423</v>
      </c>
      <c r="F12" s="10">
        <v>445.42</v>
      </c>
      <c r="G12" s="11">
        <v>5088</v>
      </c>
    </row>
    <row r="13" spans="1:7" ht="34.5" customHeight="1">
      <c r="A13" s="84" t="s">
        <v>2024</v>
      </c>
      <c r="B13" s="43">
        <v>6507</v>
      </c>
      <c r="C13" s="40">
        <v>437.99</v>
      </c>
      <c r="D13" s="262">
        <v>2850</v>
      </c>
      <c r="E13" s="261">
        <v>5129</v>
      </c>
      <c r="F13" s="10">
        <v>484.85</v>
      </c>
      <c r="G13" s="11">
        <v>2486.8</v>
      </c>
    </row>
    <row r="14" spans="1:7" ht="34.5" customHeight="1">
      <c r="A14" s="84" t="s">
        <v>2025</v>
      </c>
      <c r="B14" s="43">
        <v>9466</v>
      </c>
      <c r="C14" s="40">
        <v>349.32</v>
      </c>
      <c r="D14" s="262">
        <v>3306.7</v>
      </c>
      <c r="E14" s="261">
        <v>8246</v>
      </c>
      <c r="F14" s="10">
        <v>377.48</v>
      </c>
      <c r="G14" s="11">
        <v>3112.7</v>
      </c>
    </row>
    <row r="15" spans="1:7" ht="34.5" customHeight="1">
      <c r="A15" s="84" t="s">
        <v>2026</v>
      </c>
      <c r="B15" s="43">
        <v>7018</v>
      </c>
      <c r="C15" s="40">
        <v>278.94</v>
      </c>
      <c r="D15" s="262">
        <v>1957.6</v>
      </c>
      <c r="E15" s="261">
        <v>4045</v>
      </c>
      <c r="F15" s="10">
        <v>375.33</v>
      </c>
      <c r="G15" s="11">
        <v>1518.2</v>
      </c>
    </row>
    <row r="16" spans="1:7" ht="34.5" customHeight="1">
      <c r="A16" s="84" t="s">
        <v>2027</v>
      </c>
      <c r="B16" s="43">
        <v>7716</v>
      </c>
      <c r="C16" s="40">
        <v>184.76</v>
      </c>
      <c r="D16" s="262">
        <v>1425.6</v>
      </c>
      <c r="E16" s="261">
        <v>1937</v>
      </c>
      <c r="F16" s="10">
        <v>302.63</v>
      </c>
      <c r="G16" s="11">
        <v>586.2</v>
      </c>
    </row>
    <row r="17" spans="1:7" ht="34.5" customHeight="1">
      <c r="A17" s="84" t="s">
        <v>2028</v>
      </c>
      <c r="B17" s="43">
        <v>5595</v>
      </c>
      <c r="C17" s="40">
        <v>293.76</v>
      </c>
      <c r="D17" s="262">
        <v>1643.6</v>
      </c>
      <c r="E17" s="261">
        <v>3597</v>
      </c>
      <c r="F17" s="10">
        <v>370.73</v>
      </c>
      <c r="G17" s="11">
        <v>1333.5</v>
      </c>
    </row>
    <row r="18" spans="1:7" ht="34.5" customHeight="1">
      <c r="A18" s="84" t="s">
        <v>2029</v>
      </c>
      <c r="B18" s="43">
        <v>9380</v>
      </c>
      <c r="C18" s="40">
        <v>329.53</v>
      </c>
      <c r="D18" s="262">
        <v>3091</v>
      </c>
      <c r="E18" s="261">
        <v>7430</v>
      </c>
      <c r="F18" s="10">
        <v>369.22</v>
      </c>
      <c r="G18" s="11">
        <v>2743.3</v>
      </c>
    </row>
    <row r="19" spans="1:7" ht="34.5" customHeight="1">
      <c r="A19" s="84" t="s">
        <v>2030</v>
      </c>
      <c r="B19" s="43">
        <v>12472</v>
      </c>
      <c r="C19" s="40">
        <v>381.11</v>
      </c>
      <c r="D19" s="262">
        <v>4753.2</v>
      </c>
      <c r="E19" s="261">
        <v>9957</v>
      </c>
      <c r="F19" s="10">
        <v>445.33</v>
      </c>
      <c r="G19" s="11">
        <v>4434.2</v>
      </c>
    </row>
    <row r="20" spans="1:7" ht="34.5" customHeight="1" thickBot="1">
      <c r="A20" s="85" t="s">
        <v>2031</v>
      </c>
      <c r="B20" s="274">
        <v>8486</v>
      </c>
      <c r="C20" s="44">
        <v>329.05</v>
      </c>
      <c r="D20" s="263">
        <v>2792.3</v>
      </c>
      <c r="E20" s="275">
        <v>6530</v>
      </c>
      <c r="F20" s="276">
        <v>404.56</v>
      </c>
      <c r="G20" s="277">
        <v>2641.8</v>
      </c>
    </row>
    <row r="21" spans="1:7" ht="27.75" customHeight="1">
      <c r="A21" s="1198" t="s">
        <v>1985</v>
      </c>
      <c r="B21" s="1198"/>
      <c r="C21" s="1198"/>
      <c r="D21" s="1198"/>
      <c r="E21" s="1198"/>
      <c r="F21" s="1198"/>
      <c r="G21" s="1198"/>
    </row>
    <row r="22" spans="1:7" ht="12.75">
      <c r="A22" s="1183" t="s">
        <v>1986</v>
      </c>
      <c r="B22" s="1183"/>
      <c r="C22" s="1183"/>
      <c r="D22" s="1183"/>
      <c r="E22" s="1183"/>
      <c r="F22" s="1183"/>
      <c r="G22" s="1183"/>
    </row>
  </sheetData>
  <mergeCells count="7">
    <mergeCell ref="A21:G21"/>
    <mergeCell ref="A22:G22"/>
    <mergeCell ref="A1:G1"/>
    <mergeCell ref="E2:G2"/>
    <mergeCell ref="A3:A5"/>
    <mergeCell ref="B3:D4"/>
    <mergeCell ref="E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22"/>
  <sheetViews>
    <sheetView workbookViewId="0" topLeftCell="A1">
      <selection activeCell="J12" sqref="J12"/>
    </sheetView>
  </sheetViews>
  <sheetFormatPr defaultColWidth="9.00390625" defaultRowHeight="34.5" customHeight="1"/>
  <cols>
    <col min="1" max="1" width="17.625" style="88" customWidth="1"/>
    <col min="2" max="7" width="9.625" style="88" customWidth="1"/>
    <col min="8" max="16384" width="9.00390625" style="88" customWidth="1"/>
  </cols>
  <sheetData>
    <row r="1" spans="1:7" ht="41.25" customHeight="1">
      <c r="A1" s="1252" t="s">
        <v>2033</v>
      </c>
      <c r="B1" s="1252"/>
      <c r="C1" s="1252"/>
      <c r="D1" s="1252"/>
      <c r="E1" s="1252"/>
      <c r="F1" s="1252"/>
      <c r="G1" s="1252"/>
    </row>
    <row r="2" spans="1:7" ht="20.25" customHeight="1" thickBot="1">
      <c r="A2" s="153"/>
      <c r="B2" s="153"/>
      <c r="C2" s="1155"/>
      <c r="D2" s="1155"/>
      <c r="E2" s="153"/>
      <c r="F2" s="153"/>
      <c r="G2" s="113"/>
    </row>
    <row r="3" spans="1:7" ht="18.75" customHeight="1">
      <c r="A3" s="1229" t="s">
        <v>927</v>
      </c>
      <c r="B3" s="1227" t="s">
        <v>2034</v>
      </c>
      <c r="C3" s="1180"/>
      <c r="D3" s="1180"/>
      <c r="E3" s="265"/>
      <c r="F3" s="265"/>
      <c r="G3" s="265"/>
    </row>
    <row r="4" spans="1:7" ht="18.75" customHeight="1">
      <c r="A4" s="1181"/>
      <c r="B4" s="1228"/>
      <c r="C4" s="1181"/>
      <c r="D4" s="1181"/>
      <c r="E4" s="1152" t="s">
        <v>2035</v>
      </c>
      <c r="F4" s="1245"/>
      <c r="G4" s="1228"/>
    </row>
    <row r="5" spans="1:7" ht="28.5" customHeight="1">
      <c r="A5" s="1151"/>
      <c r="B5" s="267" t="s">
        <v>1969</v>
      </c>
      <c r="C5" s="267" t="s">
        <v>2036</v>
      </c>
      <c r="D5" s="267" t="s">
        <v>2037</v>
      </c>
      <c r="E5" s="267" t="s">
        <v>1993</v>
      </c>
      <c r="F5" s="267" t="s">
        <v>2038</v>
      </c>
      <c r="G5" s="278" t="s">
        <v>2017</v>
      </c>
    </row>
    <row r="6" spans="1:8" s="102" customFormat="1" ht="34.5" customHeight="1">
      <c r="A6" s="64" t="s">
        <v>928</v>
      </c>
      <c r="B6" s="279">
        <v>3777</v>
      </c>
      <c r="C6" s="280">
        <v>192.69</v>
      </c>
      <c r="D6" s="143">
        <v>727.8</v>
      </c>
      <c r="E6" s="279">
        <v>3468</v>
      </c>
      <c r="F6" s="280">
        <v>201.99</v>
      </c>
      <c r="G6" s="269">
        <v>700.5</v>
      </c>
      <c r="H6" s="100"/>
    </row>
    <row r="7" spans="1:8" ht="34.5" customHeight="1">
      <c r="A7" s="84" t="s">
        <v>2018</v>
      </c>
      <c r="B7" s="38">
        <v>181</v>
      </c>
      <c r="C7" s="51">
        <v>155.25</v>
      </c>
      <c r="D7" s="40">
        <v>28.1</v>
      </c>
      <c r="E7" s="38">
        <v>181</v>
      </c>
      <c r="F7" s="51">
        <v>155.25</v>
      </c>
      <c r="G7" s="39">
        <v>28.1</v>
      </c>
      <c r="H7" s="86"/>
    </row>
    <row r="8" spans="1:8" ht="34.5" customHeight="1">
      <c r="A8" s="84" t="s">
        <v>2019</v>
      </c>
      <c r="B8" s="38">
        <v>35</v>
      </c>
      <c r="C8" s="51">
        <v>217.14</v>
      </c>
      <c r="D8" s="40">
        <v>7.6</v>
      </c>
      <c r="E8" s="38">
        <v>35</v>
      </c>
      <c r="F8" s="51">
        <v>217.14</v>
      </c>
      <c r="G8" s="39">
        <v>7.6</v>
      </c>
      <c r="H8" s="86"/>
    </row>
    <row r="9" spans="1:8" ht="34.5" customHeight="1">
      <c r="A9" s="84" t="s">
        <v>2020</v>
      </c>
      <c r="B9" s="38">
        <v>15</v>
      </c>
      <c r="C9" s="51">
        <v>300</v>
      </c>
      <c r="D9" s="40">
        <v>4.5</v>
      </c>
      <c r="E9" s="38">
        <v>15</v>
      </c>
      <c r="F9" s="51">
        <v>300</v>
      </c>
      <c r="G9" s="39">
        <v>4.5</v>
      </c>
      <c r="H9" s="86"/>
    </row>
    <row r="10" spans="1:8" ht="34.5" customHeight="1">
      <c r="A10" s="84" t="s">
        <v>2021</v>
      </c>
      <c r="B10" s="38">
        <v>1848</v>
      </c>
      <c r="C10" s="51">
        <v>245.51</v>
      </c>
      <c r="D10" s="40">
        <v>453.7</v>
      </c>
      <c r="E10" s="38">
        <v>1848</v>
      </c>
      <c r="F10" s="51">
        <v>245.51</v>
      </c>
      <c r="G10" s="39">
        <v>453.7</v>
      </c>
      <c r="H10" s="86"/>
    </row>
    <row r="11" spans="1:8" ht="34.5" customHeight="1">
      <c r="A11" s="84" t="s">
        <v>2022</v>
      </c>
      <c r="B11" s="38">
        <v>100</v>
      </c>
      <c r="C11" s="51">
        <v>61</v>
      </c>
      <c r="D11" s="40">
        <v>6.1</v>
      </c>
      <c r="E11" s="38">
        <v>30</v>
      </c>
      <c r="F11" s="51">
        <v>203.33</v>
      </c>
      <c r="G11" s="39">
        <v>6.1</v>
      </c>
      <c r="H11" s="86"/>
    </row>
    <row r="12" spans="1:8" ht="34.5" customHeight="1">
      <c r="A12" s="84" t="s">
        <v>2023</v>
      </c>
      <c r="B12" s="38">
        <v>120</v>
      </c>
      <c r="C12" s="51">
        <v>189.17</v>
      </c>
      <c r="D12" s="40">
        <v>22.7</v>
      </c>
      <c r="E12" s="38">
        <v>115</v>
      </c>
      <c r="F12" s="51">
        <v>195.65</v>
      </c>
      <c r="G12" s="39">
        <v>22.5</v>
      </c>
      <c r="H12" s="86"/>
    </row>
    <row r="13" spans="1:8" ht="34.5" customHeight="1">
      <c r="A13" s="84" t="s">
        <v>2024</v>
      </c>
      <c r="B13" s="38">
        <v>688</v>
      </c>
      <c r="C13" s="51">
        <v>160.03</v>
      </c>
      <c r="D13" s="40">
        <v>110.1</v>
      </c>
      <c r="E13" s="38">
        <v>618</v>
      </c>
      <c r="F13" s="51">
        <v>152.59</v>
      </c>
      <c r="G13" s="39">
        <v>94.3</v>
      </c>
      <c r="H13" s="86"/>
    </row>
    <row r="14" spans="1:8" ht="34.5" customHeight="1">
      <c r="A14" s="84" t="s">
        <v>2025</v>
      </c>
      <c r="B14" s="38">
        <v>55</v>
      </c>
      <c r="C14" s="51">
        <v>172.73</v>
      </c>
      <c r="D14" s="40">
        <v>9.5</v>
      </c>
      <c r="E14" s="38">
        <v>44</v>
      </c>
      <c r="F14" s="51">
        <v>186.36</v>
      </c>
      <c r="G14" s="39">
        <v>8.2</v>
      </c>
      <c r="H14" s="86"/>
    </row>
    <row r="15" spans="1:8" ht="34.5" customHeight="1">
      <c r="A15" s="84" t="s">
        <v>2026</v>
      </c>
      <c r="B15" s="38">
        <v>230</v>
      </c>
      <c r="C15" s="51">
        <v>130</v>
      </c>
      <c r="D15" s="40">
        <v>29.9</v>
      </c>
      <c r="E15" s="38">
        <v>230</v>
      </c>
      <c r="F15" s="51">
        <v>130</v>
      </c>
      <c r="G15" s="39">
        <v>29.9</v>
      </c>
      <c r="H15" s="86"/>
    </row>
    <row r="16" spans="1:8" ht="34.5" customHeight="1">
      <c r="A16" s="84" t="s">
        <v>2027</v>
      </c>
      <c r="B16" s="38">
        <v>142</v>
      </c>
      <c r="C16" s="51">
        <v>114.08</v>
      </c>
      <c r="D16" s="40">
        <v>16.2</v>
      </c>
      <c r="E16" s="38">
        <v>112</v>
      </c>
      <c r="F16" s="51">
        <v>133.93</v>
      </c>
      <c r="G16" s="39">
        <v>15</v>
      </c>
      <c r="H16" s="86"/>
    </row>
    <row r="17" spans="1:8" ht="34.5" customHeight="1">
      <c r="A17" s="84" t="s">
        <v>2028</v>
      </c>
      <c r="B17" s="38">
        <v>6</v>
      </c>
      <c r="C17" s="51">
        <v>183.33</v>
      </c>
      <c r="D17" s="40">
        <v>1.1</v>
      </c>
      <c r="E17" s="38">
        <v>6</v>
      </c>
      <c r="F17" s="51">
        <v>183.33</v>
      </c>
      <c r="G17" s="39">
        <v>1.1</v>
      </c>
      <c r="H17" s="86"/>
    </row>
    <row r="18" spans="1:8" ht="34.5" customHeight="1">
      <c r="A18" s="84" t="s">
        <v>2029</v>
      </c>
      <c r="B18" s="38">
        <v>88</v>
      </c>
      <c r="C18" s="51">
        <v>140.91</v>
      </c>
      <c r="D18" s="40">
        <v>12.4</v>
      </c>
      <c r="E18" s="38">
        <v>84</v>
      </c>
      <c r="F18" s="51">
        <v>144.05</v>
      </c>
      <c r="G18" s="39">
        <v>12.1</v>
      </c>
      <c r="H18" s="86"/>
    </row>
    <row r="19" spans="1:8" ht="34.5" customHeight="1">
      <c r="A19" s="84" t="s">
        <v>2030</v>
      </c>
      <c r="B19" s="38">
        <v>130</v>
      </c>
      <c r="C19" s="51">
        <v>113.08</v>
      </c>
      <c r="D19" s="40">
        <v>14.7</v>
      </c>
      <c r="E19" s="38">
        <v>130</v>
      </c>
      <c r="F19" s="51">
        <v>113.08</v>
      </c>
      <c r="G19" s="39">
        <v>14.7</v>
      </c>
      <c r="H19" s="86"/>
    </row>
    <row r="20" spans="1:8" ht="34.5" customHeight="1" thickBot="1">
      <c r="A20" s="85" t="s">
        <v>2031</v>
      </c>
      <c r="B20" s="177">
        <v>139</v>
      </c>
      <c r="C20" s="263">
        <v>80.58</v>
      </c>
      <c r="D20" s="44">
        <v>11.2</v>
      </c>
      <c r="E20" s="177">
        <v>20</v>
      </c>
      <c r="F20" s="263">
        <v>135</v>
      </c>
      <c r="G20" s="45">
        <v>2.7</v>
      </c>
      <c r="H20" s="86"/>
    </row>
    <row r="21" spans="1:7" ht="34.5" customHeight="1">
      <c r="A21" s="281"/>
      <c r="B21" s="282"/>
      <c r="C21" s="282"/>
      <c r="D21" s="282"/>
      <c r="E21" s="283"/>
      <c r="F21" s="282"/>
      <c r="G21" s="284"/>
    </row>
    <row r="22" spans="1:7" ht="34.5" customHeight="1">
      <c r="A22" s="86"/>
      <c r="B22" s="86"/>
      <c r="C22" s="86"/>
      <c r="D22" s="86"/>
      <c r="E22" s="86"/>
      <c r="F22" s="86"/>
      <c r="G22" s="86"/>
    </row>
  </sheetData>
  <mergeCells count="5">
    <mergeCell ref="A1:G1"/>
    <mergeCell ref="C2:D2"/>
    <mergeCell ref="A3:A5"/>
    <mergeCell ref="B3:D4"/>
    <mergeCell ref="E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O22"/>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B9" sqref="B9"/>
    </sheetView>
  </sheetViews>
  <sheetFormatPr defaultColWidth="9.00390625" defaultRowHeight="34.5" customHeight="1"/>
  <cols>
    <col min="1" max="1" width="13.00390625" style="35" customWidth="1"/>
    <col min="2" max="2" width="11.125" style="35" customWidth="1"/>
    <col min="3" max="3" width="9.875" style="35" customWidth="1"/>
    <col min="4" max="5" width="10.625" style="35" customWidth="1"/>
    <col min="6" max="6" width="10.375" style="35" customWidth="1"/>
    <col min="7" max="7" width="9.875" style="34" customWidth="1"/>
    <col min="8" max="8" width="10.125" style="34" customWidth="1"/>
    <col min="9" max="9" width="9.375" style="35" customWidth="1"/>
    <col min="10" max="10" width="9.50390625" style="35" customWidth="1"/>
    <col min="11" max="11" width="9.75390625" style="35" customWidth="1"/>
    <col min="12" max="12" width="9.25390625" style="35" customWidth="1"/>
    <col min="13" max="13" width="9.625" style="35" bestFit="1" customWidth="1"/>
    <col min="14" max="14" width="9.125" style="35" customWidth="1"/>
    <col min="15" max="15" width="8.25390625" style="34" customWidth="1"/>
    <col min="16" max="16384" width="17.125" style="35" customWidth="1"/>
  </cols>
  <sheetData>
    <row r="1" spans="1:15" ht="30.75" customHeight="1">
      <c r="A1" s="1252" t="s">
        <v>2040</v>
      </c>
      <c r="B1" s="1252"/>
      <c r="C1" s="1252"/>
      <c r="D1" s="1252"/>
      <c r="E1" s="1252"/>
      <c r="F1" s="1252"/>
      <c r="G1" s="1252"/>
      <c r="H1" s="1252"/>
      <c r="I1" s="1252"/>
      <c r="J1" s="1252"/>
      <c r="K1" s="1252"/>
      <c r="L1" s="1252"/>
      <c r="M1" s="1252"/>
      <c r="N1" s="1252"/>
      <c r="O1" s="1252"/>
    </row>
    <row r="2" spans="1:15" ht="20.25" customHeight="1" thickBot="1">
      <c r="A2" s="34"/>
      <c r="B2" s="34"/>
      <c r="C2" s="34"/>
      <c r="D2" s="34"/>
      <c r="E2" s="34"/>
      <c r="F2" s="34"/>
      <c r="M2" s="1237" t="s">
        <v>2041</v>
      </c>
      <c r="N2" s="1237"/>
      <c r="O2" s="1237"/>
    </row>
    <row r="3" spans="1:15" ht="11.25" customHeight="1">
      <c r="A3" s="1180" t="s">
        <v>927</v>
      </c>
      <c r="B3" s="1249" t="s">
        <v>2042</v>
      </c>
      <c r="C3" s="1229"/>
      <c r="D3" s="1229"/>
      <c r="E3" s="1229"/>
      <c r="F3" s="1229"/>
      <c r="G3" s="1229"/>
      <c r="H3" s="1229"/>
      <c r="I3" s="1132"/>
      <c r="J3" s="1132"/>
      <c r="K3" s="1132"/>
      <c r="L3" s="1132"/>
      <c r="M3" s="1132"/>
      <c r="N3" s="1132"/>
      <c r="O3" s="1132"/>
    </row>
    <row r="4" spans="1:15" ht="17.25" customHeight="1">
      <c r="A4" s="1129"/>
      <c r="B4" s="1130"/>
      <c r="C4" s="1133" t="s">
        <v>2043</v>
      </c>
      <c r="D4" s="286"/>
      <c r="E4" s="287"/>
      <c r="F4" s="287"/>
      <c r="G4" s="287"/>
      <c r="H4" s="1133" t="s">
        <v>2044</v>
      </c>
      <c r="I4" s="286"/>
      <c r="J4" s="288"/>
      <c r="K4" s="288"/>
      <c r="L4" s="288"/>
      <c r="M4" s="288"/>
      <c r="N4" s="288"/>
      <c r="O4" s="288"/>
    </row>
    <row r="5" spans="1:15" ht="20.25" customHeight="1">
      <c r="A5" s="1181"/>
      <c r="B5" s="1131"/>
      <c r="C5" s="1119"/>
      <c r="D5" s="289" t="s">
        <v>2045</v>
      </c>
      <c r="E5" s="289" t="s">
        <v>2046</v>
      </c>
      <c r="F5" s="289" t="s">
        <v>2047</v>
      </c>
      <c r="G5" s="289" t="s">
        <v>2048</v>
      </c>
      <c r="H5" s="1119"/>
      <c r="I5" s="290" t="s">
        <v>2049</v>
      </c>
      <c r="J5" s="291" t="s">
        <v>2050</v>
      </c>
      <c r="K5" s="291" t="s">
        <v>2051</v>
      </c>
      <c r="L5" s="291" t="s">
        <v>2052</v>
      </c>
      <c r="M5" s="291" t="s">
        <v>2053</v>
      </c>
      <c r="N5" s="291" t="s">
        <v>2054</v>
      </c>
      <c r="O5" s="289" t="s">
        <v>2048</v>
      </c>
    </row>
    <row r="6" spans="1:15" ht="34.5" customHeight="1">
      <c r="A6" s="151" t="s">
        <v>1996</v>
      </c>
      <c r="B6" s="293">
        <v>36560.8</v>
      </c>
      <c r="C6" s="293">
        <v>15289.7</v>
      </c>
      <c r="D6" s="293">
        <v>1856.3</v>
      </c>
      <c r="E6" s="293">
        <v>12553.7</v>
      </c>
      <c r="F6" s="293">
        <v>745.7</v>
      </c>
      <c r="G6" s="293">
        <v>134.00000000000068</v>
      </c>
      <c r="H6" s="293">
        <v>21271.1</v>
      </c>
      <c r="I6" s="293">
        <v>2734.8</v>
      </c>
      <c r="J6" s="293">
        <v>5318.1</v>
      </c>
      <c r="K6" s="293">
        <v>530</v>
      </c>
      <c r="L6" s="293">
        <v>1334.8</v>
      </c>
      <c r="M6" s="293">
        <v>2522.4</v>
      </c>
      <c r="N6" s="294">
        <v>1622.6</v>
      </c>
      <c r="O6" s="295">
        <v>7208.4</v>
      </c>
    </row>
    <row r="7" spans="1:15" ht="34.5" customHeight="1">
      <c r="A7" s="152" t="s">
        <v>1997</v>
      </c>
      <c r="B7" s="296">
        <v>2633.5</v>
      </c>
      <c r="C7" s="296">
        <v>650.5</v>
      </c>
      <c r="D7" s="296">
        <v>115.5</v>
      </c>
      <c r="E7" s="296">
        <v>439</v>
      </c>
      <c r="F7" s="296">
        <v>96</v>
      </c>
      <c r="G7" s="296">
        <v>0</v>
      </c>
      <c r="H7" s="296">
        <v>1983</v>
      </c>
      <c r="I7" s="296">
        <v>168</v>
      </c>
      <c r="J7" s="296">
        <v>348</v>
      </c>
      <c r="K7" s="296">
        <v>41</v>
      </c>
      <c r="L7" s="296">
        <v>136</v>
      </c>
      <c r="M7" s="296">
        <v>505</v>
      </c>
      <c r="N7" s="297">
        <v>57</v>
      </c>
      <c r="O7" s="298">
        <v>728</v>
      </c>
    </row>
    <row r="8" spans="1:15" ht="34.5" customHeight="1">
      <c r="A8" s="152" t="s">
        <v>1998</v>
      </c>
      <c r="B8" s="296">
        <v>2172.9</v>
      </c>
      <c r="C8" s="296">
        <v>551.8</v>
      </c>
      <c r="D8" s="296">
        <v>44.9</v>
      </c>
      <c r="E8" s="296">
        <v>482.6</v>
      </c>
      <c r="F8" s="296">
        <v>24.3</v>
      </c>
      <c r="G8" s="296"/>
      <c r="H8" s="296">
        <v>1621.1</v>
      </c>
      <c r="I8" s="296">
        <v>170</v>
      </c>
      <c r="J8" s="296">
        <v>398</v>
      </c>
      <c r="K8" s="296">
        <v>300.2</v>
      </c>
      <c r="L8" s="296">
        <v>25.8</v>
      </c>
      <c r="M8" s="296">
        <v>44.6</v>
      </c>
      <c r="N8" s="297">
        <v>41</v>
      </c>
      <c r="O8" s="298">
        <v>641.5</v>
      </c>
    </row>
    <row r="9" spans="1:15" ht="34.5" customHeight="1">
      <c r="A9" s="152" t="s">
        <v>1999</v>
      </c>
      <c r="B9" s="296">
        <v>881.9</v>
      </c>
      <c r="C9" s="296">
        <v>19.6</v>
      </c>
      <c r="D9" s="296">
        <v>19.6</v>
      </c>
      <c r="E9" s="296"/>
      <c r="F9" s="296"/>
      <c r="G9" s="296">
        <v>0</v>
      </c>
      <c r="H9" s="296">
        <v>862.3</v>
      </c>
      <c r="I9" s="296">
        <v>99</v>
      </c>
      <c r="J9" s="296">
        <v>53</v>
      </c>
      <c r="K9" s="296">
        <v>30</v>
      </c>
      <c r="L9" s="296">
        <v>66.6</v>
      </c>
      <c r="M9" s="296">
        <v>323</v>
      </c>
      <c r="N9" s="297"/>
      <c r="O9" s="298">
        <v>290.7</v>
      </c>
    </row>
    <row r="10" spans="1:15" ht="34.5" customHeight="1">
      <c r="A10" s="152" t="s">
        <v>2000</v>
      </c>
      <c r="B10" s="296">
        <v>741.5</v>
      </c>
      <c r="C10" s="296">
        <v>35.5</v>
      </c>
      <c r="D10" s="296">
        <v>18</v>
      </c>
      <c r="E10" s="296">
        <v>10</v>
      </c>
      <c r="F10" s="296">
        <v>7.5</v>
      </c>
      <c r="G10" s="296">
        <v>0</v>
      </c>
      <c r="H10" s="296">
        <v>706</v>
      </c>
      <c r="I10" s="296">
        <v>194</v>
      </c>
      <c r="J10" s="296">
        <v>127</v>
      </c>
      <c r="K10" s="296">
        <v>16</v>
      </c>
      <c r="L10" s="296">
        <v>77</v>
      </c>
      <c r="M10" s="296">
        <v>66</v>
      </c>
      <c r="N10" s="297">
        <v>10</v>
      </c>
      <c r="O10" s="298">
        <v>216</v>
      </c>
    </row>
    <row r="11" spans="1:15" ht="34.5" customHeight="1">
      <c r="A11" s="152" t="s">
        <v>2001</v>
      </c>
      <c r="B11" s="296">
        <v>280.2</v>
      </c>
      <c r="C11" s="296">
        <v>7</v>
      </c>
      <c r="D11" s="296">
        <v>3</v>
      </c>
      <c r="E11" s="296">
        <v>3</v>
      </c>
      <c r="F11" s="296">
        <v>1</v>
      </c>
      <c r="G11" s="296">
        <v>0</v>
      </c>
      <c r="H11" s="296">
        <v>273.2</v>
      </c>
      <c r="I11" s="296"/>
      <c r="J11" s="296">
        <v>1</v>
      </c>
      <c r="K11" s="296">
        <v>2.2</v>
      </c>
      <c r="L11" s="296">
        <v>41.5</v>
      </c>
      <c r="M11" s="296">
        <v>5</v>
      </c>
      <c r="N11" s="297">
        <v>5</v>
      </c>
      <c r="O11" s="298">
        <v>218.5</v>
      </c>
    </row>
    <row r="12" spans="1:15" ht="34.5" customHeight="1">
      <c r="A12" s="152" t="s">
        <v>2002</v>
      </c>
      <c r="B12" s="296">
        <v>8196.2</v>
      </c>
      <c r="C12" s="296">
        <v>959.2</v>
      </c>
      <c r="D12" s="296">
        <v>134.7</v>
      </c>
      <c r="E12" s="296">
        <v>772.5</v>
      </c>
      <c r="F12" s="296">
        <v>50</v>
      </c>
      <c r="G12" s="296">
        <v>2</v>
      </c>
      <c r="H12" s="296">
        <v>7237</v>
      </c>
      <c r="I12" s="296">
        <v>1519.5</v>
      </c>
      <c r="J12" s="296">
        <v>1403</v>
      </c>
      <c r="K12" s="296">
        <v>48</v>
      </c>
      <c r="L12" s="296">
        <v>589.5</v>
      </c>
      <c r="M12" s="296">
        <v>654</v>
      </c>
      <c r="N12" s="297">
        <v>587</v>
      </c>
      <c r="O12" s="298">
        <v>2436</v>
      </c>
    </row>
    <row r="13" spans="1:15" ht="34.5" customHeight="1">
      <c r="A13" s="152" t="s">
        <v>2003</v>
      </c>
      <c r="B13" s="296">
        <v>5700.3</v>
      </c>
      <c r="C13" s="296">
        <v>1065.6</v>
      </c>
      <c r="D13" s="296">
        <v>179.6</v>
      </c>
      <c r="E13" s="296">
        <v>836</v>
      </c>
      <c r="F13" s="296">
        <v>50</v>
      </c>
      <c r="G13" s="296"/>
      <c r="H13" s="296">
        <v>4634.7</v>
      </c>
      <c r="I13" s="296">
        <v>156.4</v>
      </c>
      <c r="J13" s="296">
        <v>1918</v>
      </c>
      <c r="K13" s="296">
        <v>51.2</v>
      </c>
      <c r="L13" s="296">
        <v>148</v>
      </c>
      <c r="M13" s="296">
        <v>223</v>
      </c>
      <c r="N13" s="297">
        <v>338</v>
      </c>
      <c r="O13" s="298">
        <v>1800.1</v>
      </c>
    </row>
    <row r="14" spans="1:15" ht="34.5" customHeight="1">
      <c r="A14" s="152" t="s">
        <v>2004</v>
      </c>
      <c r="B14" s="296">
        <v>225.9</v>
      </c>
      <c r="C14" s="296">
        <v>135.9</v>
      </c>
      <c r="D14" s="296">
        <v>6.3</v>
      </c>
      <c r="E14" s="296">
        <v>54.8</v>
      </c>
      <c r="F14" s="296">
        <v>54.8</v>
      </c>
      <c r="G14" s="296">
        <v>20</v>
      </c>
      <c r="H14" s="296">
        <v>90</v>
      </c>
      <c r="I14" s="296">
        <v>3</v>
      </c>
      <c r="J14" s="296">
        <v>10.1</v>
      </c>
      <c r="K14" s="296">
        <v>0.5</v>
      </c>
      <c r="L14" s="296"/>
      <c r="M14" s="296">
        <v>19.9</v>
      </c>
      <c r="N14" s="297">
        <v>13.6</v>
      </c>
      <c r="O14" s="298">
        <v>42.9</v>
      </c>
    </row>
    <row r="15" spans="1:15" ht="34.5" customHeight="1">
      <c r="A15" s="152" t="s">
        <v>2005</v>
      </c>
      <c r="B15" s="296">
        <v>6251.9</v>
      </c>
      <c r="C15" s="296">
        <v>5672.7</v>
      </c>
      <c r="D15" s="296">
        <v>219.3</v>
      </c>
      <c r="E15" s="296">
        <v>5392.5</v>
      </c>
      <c r="F15" s="296">
        <v>51.9</v>
      </c>
      <c r="G15" s="296">
        <v>8.999999999999638</v>
      </c>
      <c r="H15" s="296">
        <v>579.2</v>
      </c>
      <c r="I15" s="296">
        <v>107</v>
      </c>
      <c r="J15" s="296">
        <v>58</v>
      </c>
      <c r="K15" s="296">
        <v>3</v>
      </c>
      <c r="L15" s="296">
        <v>125</v>
      </c>
      <c r="M15" s="296">
        <v>49.7</v>
      </c>
      <c r="N15" s="297">
        <v>114</v>
      </c>
      <c r="O15" s="298">
        <v>122.5</v>
      </c>
    </row>
    <row r="16" spans="1:15" ht="34.5" customHeight="1">
      <c r="A16" s="152" t="s">
        <v>2006</v>
      </c>
      <c r="B16" s="296">
        <v>7966.4</v>
      </c>
      <c r="C16" s="296">
        <v>5451.4</v>
      </c>
      <c r="D16" s="296">
        <v>1028.3</v>
      </c>
      <c r="E16" s="296">
        <v>4133.8</v>
      </c>
      <c r="F16" s="296">
        <v>188.3</v>
      </c>
      <c r="G16" s="296">
        <v>100.99999999999926</v>
      </c>
      <c r="H16" s="296">
        <v>2515</v>
      </c>
      <c r="I16" s="296">
        <v>121</v>
      </c>
      <c r="J16" s="296">
        <v>931.4</v>
      </c>
      <c r="K16" s="296">
        <v>5</v>
      </c>
      <c r="L16" s="296">
        <v>125</v>
      </c>
      <c r="M16" s="296">
        <v>568</v>
      </c>
      <c r="N16" s="297">
        <v>287</v>
      </c>
      <c r="O16" s="298">
        <v>477.6</v>
      </c>
    </row>
    <row r="17" spans="1:15" ht="34.5" customHeight="1">
      <c r="A17" s="152" t="s">
        <v>2007</v>
      </c>
      <c r="B17" s="296">
        <v>519.2</v>
      </c>
      <c r="C17" s="296">
        <v>361</v>
      </c>
      <c r="D17" s="296">
        <v>67.3</v>
      </c>
      <c r="E17" s="296">
        <v>254.8</v>
      </c>
      <c r="F17" s="296">
        <v>38.9</v>
      </c>
      <c r="G17" s="296">
        <v>0</v>
      </c>
      <c r="H17" s="296">
        <v>158.2</v>
      </c>
      <c r="I17" s="296">
        <v>4.5</v>
      </c>
      <c r="J17" s="296">
        <v>37.6</v>
      </c>
      <c r="K17" s="296">
        <v>26.4</v>
      </c>
      <c r="L17" s="296">
        <v>0.4</v>
      </c>
      <c r="M17" s="296">
        <v>22.7</v>
      </c>
      <c r="N17" s="297">
        <v>43.9</v>
      </c>
      <c r="O17" s="298">
        <v>22.7</v>
      </c>
    </row>
    <row r="18" spans="1:15" ht="34.5" customHeight="1">
      <c r="A18" s="152" t="s">
        <v>2008</v>
      </c>
      <c r="B18" s="296">
        <v>528.1</v>
      </c>
      <c r="C18" s="296">
        <v>188.9</v>
      </c>
      <c r="D18" s="296">
        <v>13.8</v>
      </c>
      <c r="E18" s="296">
        <v>44.1</v>
      </c>
      <c r="F18" s="296">
        <v>131</v>
      </c>
      <c r="G18" s="296">
        <v>0</v>
      </c>
      <c r="H18" s="296">
        <v>339.2</v>
      </c>
      <c r="I18" s="296">
        <v>190.4</v>
      </c>
      <c r="J18" s="296">
        <v>18</v>
      </c>
      <c r="K18" s="296">
        <v>1.5</v>
      </c>
      <c r="L18" s="296"/>
      <c r="M18" s="296">
        <v>28.5</v>
      </c>
      <c r="N18" s="297">
        <v>79.6</v>
      </c>
      <c r="O18" s="298">
        <v>21.2</v>
      </c>
    </row>
    <row r="19" spans="1:15" ht="34.5" customHeight="1">
      <c r="A19" s="152" t="s">
        <v>2009</v>
      </c>
      <c r="B19" s="296">
        <v>277.1</v>
      </c>
      <c r="C19" s="296">
        <v>165.1</v>
      </c>
      <c r="D19" s="296">
        <v>6</v>
      </c>
      <c r="E19" s="296">
        <v>107.6</v>
      </c>
      <c r="F19" s="296">
        <v>49.5</v>
      </c>
      <c r="G19" s="296">
        <v>2</v>
      </c>
      <c r="H19" s="296">
        <v>112</v>
      </c>
      <c r="I19" s="296">
        <v>2</v>
      </c>
      <c r="J19" s="296">
        <v>15</v>
      </c>
      <c r="K19" s="296">
        <v>5</v>
      </c>
      <c r="L19" s="296"/>
      <c r="M19" s="296">
        <v>9</v>
      </c>
      <c r="N19" s="297">
        <v>30</v>
      </c>
      <c r="O19" s="298">
        <v>51</v>
      </c>
    </row>
    <row r="20" spans="1:15" ht="34.5" customHeight="1" thickBot="1">
      <c r="A20" s="292" t="s">
        <v>2031</v>
      </c>
      <c r="B20" s="299">
        <v>185.7</v>
      </c>
      <c r="C20" s="299">
        <v>25.5</v>
      </c>
      <c r="D20" s="299"/>
      <c r="E20" s="299">
        <v>23</v>
      </c>
      <c r="F20" s="299">
        <v>2.5</v>
      </c>
      <c r="G20" s="299">
        <v>0</v>
      </c>
      <c r="H20" s="299">
        <v>160.2</v>
      </c>
      <c r="I20" s="299"/>
      <c r="J20" s="299"/>
      <c r="K20" s="299"/>
      <c r="L20" s="299"/>
      <c r="M20" s="299">
        <v>4</v>
      </c>
      <c r="N20" s="300">
        <v>16.5</v>
      </c>
      <c r="O20" s="301">
        <v>139.7</v>
      </c>
    </row>
    <row r="21" spans="1:8" ht="34.5" customHeight="1">
      <c r="A21" s="302"/>
      <c r="B21" s="47"/>
      <c r="C21" s="47"/>
      <c r="D21" s="47"/>
      <c r="E21" s="47"/>
      <c r="F21" s="47"/>
      <c r="G21" s="47"/>
      <c r="H21" s="47"/>
    </row>
    <row r="22" spans="1:8" ht="34.5" customHeight="1">
      <c r="A22" s="34"/>
      <c r="B22" s="34"/>
      <c r="C22" s="34"/>
      <c r="D22" s="34"/>
      <c r="E22" s="34"/>
      <c r="F22" s="34"/>
      <c r="H22" s="47"/>
    </row>
  </sheetData>
  <mergeCells count="8">
    <mergeCell ref="A1:O1"/>
    <mergeCell ref="M2:O2"/>
    <mergeCell ref="A3:A5"/>
    <mergeCell ref="B3:B5"/>
    <mergeCell ref="C3:G3"/>
    <mergeCell ref="H3:O3"/>
    <mergeCell ref="C4:C5"/>
    <mergeCell ref="H4:H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56"/>
  <sheetViews>
    <sheetView workbookViewId="0" topLeftCell="A1">
      <selection activeCell="E12" sqref="E12"/>
    </sheetView>
  </sheetViews>
  <sheetFormatPr defaultColWidth="9.00390625" defaultRowHeight="14.25"/>
  <cols>
    <col min="1" max="1" width="20.50390625" style="1134" customWidth="1"/>
    <col min="2" max="2" width="10.00390625" style="1134" customWidth="1"/>
    <col min="3" max="3" width="9.875" style="1160" customWidth="1"/>
    <col min="4" max="4" width="9.00390625" style="1160" customWidth="1"/>
    <col min="5" max="16384" width="9.00390625" style="1161" customWidth="1"/>
  </cols>
  <sheetData>
    <row r="1" spans="1:10" s="1134" customFormat="1" ht="41.25" customHeight="1" thickBot="1">
      <c r="A1" s="1239" t="s">
        <v>160</v>
      </c>
      <c r="B1" s="1239"/>
      <c r="C1" s="1240"/>
      <c r="D1" s="1240"/>
      <c r="E1" s="1240"/>
      <c r="F1" s="1240"/>
      <c r="G1" s="1240"/>
      <c r="H1" s="1240"/>
      <c r="I1" s="1240"/>
      <c r="J1" s="1240"/>
    </row>
    <row r="2" spans="1:10" s="1134" customFormat="1" ht="35.25" customHeight="1">
      <c r="A2" s="1" t="s">
        <v>161</v>
      </c>
      <c r="B2" s="2" t="s">
        <v>2763</v>
      </c>
      <c r="C2" s="2" t="s">
        <v>2764</v>
      </c>
      <c r="D2" s="2" t="s">
        <v>2765</v>
      </c>
      <c r="E2" s="2" t="s">
        <v>2766</v>
      </c>
      <c r="F2" s="2" t="s">
        <v>2767</v>
      </c>
      <c r="G2" s="2" t="s">
        <v>162</v>
      </c>
      <c r="H2" s="2" t="s">
        <v>163</v>
      </c>
      <c r="I2" s="2" t="s">
        <v>696</v>
      </c>
      <c r="J2" s="3" t="s">
        <v>2811</v>
      </c>
    </row>
    <row r="3" spans="1:11" s="1134" customFormat="1" ht="24" customHeight="1">
      <c r="A3" s="4" t="s">
        <v>2768</v>
      </c>
      <c r="B3" s="5" t="s">
        <v>2769</v>
      </c>
      <c r="C3" s="1135">
        <v>27.3</v>
      </c>
      <c r="D3" s="1135">
        <v>27.4</v>
      </c>
      <c r="E3" s="1135">
        <v>27.6</v>
      </c>
      <c r="F3" s="1135">
        <v>27.7</v>
      </c>
      <c r="G3" s="1135">
        <v>27.8</v>
      </c>
      <c r="H3" s="1135">
        <v>27.7</v>
      </c>
      <c r="I3" s="1135">
        <v>27.7</v>
      </c>
      <c r="J3" s="1136">
        <v>27.8</v>
      </c>
      <c r="K3" s="1137"/>
    </row>
    <row r="4" spans="1:11" s="1141" customFormat="1" ht="24" customHeight="1">
      <c r="A4" s="4" t="s">
        <v>164</v>
      </c>
      <c r="B4" s="6" t="s">
        <v>2770</v>
      </c>
      <c r="C4" s="1138">
        <v>5.3</v>
      </c>
      <c r="D4" s="1138">
        <v>7</v>
      </c>
      <c r="E4" s="1138">
        <v>5.2</v>
      </c>
      <c r="F4" s="1138">
        <v>8.9</v>
      </c>
      <c r="G4" s="1138">
        <v>9.5</v>
      </c>
      <c r="H4" s="1138">
        <v>10.8</v>
      </c>
      <c r="I4" s="1138">
        <v>9.9</v>
      </c>
      <c r="J4" s="1139">
        <v>11.0098</v>
      </c>
      <c r="K4" s="1140"/>
    </row>
    <row r="5" spans="1:11" s="1134" customFormat="1" ht="24" customHeight="1">
      <c r="A5" s="4" t="s">
        <v>165</v>
      </c>
      <c r="B5" s="6" t="s">
        <v>2770</v>
      </c>
      <c r="C5" s="1135">
        <v>32.2</v>
      </c>
      <c r="D5" s="1135">
        <v>33.4</v>
      </c>
      <c r="E5" s="1135">
        <v>34.4</v>
      </c>
      <c r="F5" s="1135">
        <v>36.4</v>
      </c>
      <c r="G5" s="1135">
        <v>37.8</v>
      </c>
      <c r="H5" s="1135">
        <v>37.3</v>
      </c>
      <c r="I5" s="1135">
        <v>37.1</v>
      </c>
      <c r="J5" s="1136">
        <v>37.7</v>
      </c>
      <c r="K5" s="1140"/>
    </row>
    <row r="6" spans="1:11" s="1134" customFormat="1" ht="24" customHeight="1">
      <c r="A6" s="7" t="s">
        <v>166</v>
      </c>
      <c r="B6" s="6" t="s">
        <v>2770</v>
      </c>
      <c r="C6" s="1138">
        <v>5.3</v>
      </c>
      <c r="D6" s="1138">
        <v>6.4</v>
      </c>
      <c r="E6" s="1138">
        <v>7.3</v>
      </c>
      <c r="F6" s="1138">
        <v>9.2</v>
      </c>
      <c r="G6" s="1138">
        <v>10.6</v>
      </c>
      <c r="H6" s="1138">
        <v>10.3</v>
      </c>
      <c r="I6" s="1138">
        <v>10.2</v>
      </c>
      <c r="J6" s="1139">
        <v>10.3</v>
      </c>
      <c r="K6" s="1140"/>
    </row>
    <row r="7" spans="1:11" s="1134" customFormat="1" ht="24" customHeight="1">
      <c r="A7" s="4" t="s">
        <v>2788</v>
      </c>
      <c r="B7" s="6" t="s">
        <v>2771</v>
      </c>
      <c r="C7" s="1135">
        <v>83.1</v>
      </c>
      <c r="D7" s="1135">
        <v>95.3</v>
      </c>
      <c r="E7" s="1135">
        <v>114.9</v>
      </c>
      <c r="F7" s="1135">
        <v>121.5</v>
      </c>
      <c r="G7" s="1135">
        <v>131.4</v>
      </c>
      <c r="H7" s="1135">
        <v>148</v>
      </c>
      <c r="I7" s="1135">
        <v>168.8</v>
      </c>
      <c r="J7" s="1136">
        <v>182.0453</v>
      </c>
      <c r="K7" s="1140"/>
    </row>
    <row r="8" spans="1:11" s="1134" customFormat="1" ht="24" customHeight="1">
      <c r="A8" s="4" t="s">
        <v>167</v>
      </c>
      <c r="B8" s="6" t="s">
        <v>2771</v>
      </c>
      <c r="C8" s="1142">
        <v>7.46</v>
      </c>
      <c r="D8" s="1142">
        <v>9.24</v>
      </c>
      <c r="E8" s="1142">
        <v>13.97</v>
      </c>
      <c r="F8" s="1142">
        <v>20.34</v>
      </c>
      <c r="G8" s="1142">
        <v>20.27</v>
      </c>
      <c r="H8" s="1142">
        <v>23.39</v>
      </c>
      <c r="I8" s="1142">
        <v>32.4028</v>
      </c>
      <c r="J8" s="1143">
        <v>33.0239</v>
      </c>
      <c r="K8" s="1140"/>
    </row>
    <row r="9" spans="1:11" s="1134" customFormat="1" ht="24" customHeight="1">
      <c r="A9" s="4" t="s">
        <v>2772</v>
      </c>
      <c r="B9" s="6" t="s">
        <v>2771</v>
      </c>
      <c r="C9" s="1144">
        <v>22.6</v>
      </c>
      <c r="D9" s="1144">
        <v>28.06</v>
      </c>
      <c r="E9" s="1144">
        <v>40.61</v>
      </c>
      <c r="F9" s="1144">
        <v>48</v>
      </c>
      <c r="G9" s="1144">
        <v>54.65</v>
      </c>
      <c r="H9" s="1144">
        <v>78.26</v>
      </c>
      <c r="I9" s="1144">
        <v>87.0238</v>
      </c>
      <c r="J9" s="1145">
        <v>91.4133</v>
      </c>
      <c r="K9" s="1140"/>
    </row>
    <row r="10" spans="1:11" s="1134" customFormat="1" ht="24" customHeight="1">
      <c r="A10" s="4" t="s">
        <v>168</v>
      </c>
      <c r="B10" s="6" t="s">
        <v>2771</v>
      </c>
      <c r="C10" s="1142">
        <v>54.9</v>
      </c>
      <c r="D10" s="1142">
        <v>62.9</v>
      </c>
      <c r="E10" s="1142">
        <v>79.1</v>
      </c>
      <c r="F10" s="1142">
        <v>71.6</v>
      </c>
      <c r="G10" s="1142">
        <v>93.3</v>
      </c>
      <c r="H10" s="1142">
        <v>103.6</v>
      </c>
      <c r="I10" s="1142">
        <v>119.9</v>
      </c>
      <c r="J10" s="1143">
        <v>138.2813</v>
      </c>
      <c r="K10" s="1140"/>
    </row>
    <row r="11" spans="1:11" s="1134" customFormat="1" ht="24" customHeight="1">
      <c r="A11" s="4" t="s">
        <v>169</v>
      </c>
      <c r="B11" s="6" t="s">
        <v>2771</v>
      </c>
      <c r="C11" s="1144">
        <v>32.89</v>
      </c>
      <c r="D11" s="1144">
        <v>32.62</v>
      </c>
      <c r="E11" s="1144">
        <v>35.18</v>
      </c>
      <c r="F11" s="1144">
        <v>42.78</v>
      </c>
      <c r="G11" s="1144">
        <v>48.6489</v>
      </c>
      <c r="H11" s="1144">
        <v>56.16</v>
      </c>
      <c r="I11" s="1144">
        <v>79.19</v>
      </c>
      <c r="J11" s="1145">
        <v>89.8438</v>
      </c>
      <c r="K11" s="1140"/>
    </row>
    <row r="12" spans="1:11" s="1134" customFormat="1" ht="24" customHeight="1">
      <c r="A12" s="4" t="s">
        <v>170</v>
      </c>
      <c r="B12" s="6" t="s">
        <v>2771</v>
      </c>
      <c r="C12" s="1144">
        <v>12.07</v>
      </c>
      <c r="D12" s="1144">
        <v>13.56</v>
      </c>
      <c r="E12" s="1144">
        <v>15.44528</v>
      </c>
      <c r="F12" s="1144">
        <v>16.38</v>
      </c>
      <c r="G12" s="1144">
        <v>16.58</v>
      </c>
      <c r="H12" s="1144">
        <v>17.08</v>
      </c>
      <c r="I12" s="1144">
        <v>18.26</v>
      </c>
      <c r="J12" s="1145">
        <v>19.1308053435001</v>
      </c>
      <c r="K12" s="1140"/>
    </row>
    <row r="13" spans="1:11" s="1141" customFormat="1" ht="24" customHeight="1">
      <c r="A13" s="4" t="s">
        <v>171</v>
      </c>
      <c r="B13" s="6" t="s">
        <v>2771</v>
      </c>
      <c r="C13" s="1135">
        <v>120</v>
      </c>
      <c r="D13" s="1135">
        <v>221.5</v>
      </c>
      <c r="E13" s="1135">
        <v>302.7</v>
      </c>
      <c r="F13" s="1135">
        <v>302.3</v>
      </c>
      <c r="G13" s="1135">
        <v>394.7</v>
      </c>
      <c r="H13" s="1135">
        <v>484.8</v>
      </c>
      <c r="I13" s="1135">
        <v>499.1</v>
      </c>
      <c r="J13" s="1143">
        <v>440.40123</v>
      </c>
      <c r="K13" s="1140"/>
    </row>
    <row r="14" spans="1:11" s="1134" customFormat="1" ht="24" customHeight="1">
      <c r="A14" s="4" t="s">
        <v>172</v>
      </c>
      <c r="B14" s="6" t="s">
        <v>2771</v>
      </c>
      <c r="C14" s="1135">
        <v>54.1</v>
      </c>
      <c r="D14" s="1135">
        <v>47.2</v>
      </c>
      <c r="E14" s="1135">
        <v>54</v>
      </c>
      <c r="F14" s="1135">
        <v>54.9</v>
      </c>
      <c r="G14" s="1135">
        <v>64.6</v>
      </c>
      <c r="H14" s="1138">
        <v>75</v>
      </c>
      <c r="I14" s="1135">
        <v>84.7</v>
      </c>
      <c r="J14" s="1136">
        <v>84.85303</v>
      </c>
      <c r="K14" s="1140"/>
    </row>
    <row r="15" spans="1:11" s="1134" customFormat="1" ht="24" customHeight="1">
      <c r="A15" s="4" t="s">
        <v>173</v>
      </c>
      <c r="B15" s="6" t="s">
        <v>174</v>
      </c>
      <c r="C15" s="1146">
        <v>38387</v>
      </c>
      <c r="D15" s="1146">
        <v>48854</v>
      </c>
      <c r="E15" s="1146">
        <v>57174</v>
      </c>
      <c r="F15" s="1146">
        <v>61704</v>
      </c>
      <c r="G15" s="1146">
        <v>60020</v>
      </c>
      <c r="H15" s="1146">
        <v>65318</v>
      </c>
      <c r="I15" s="1146">
        <v>68816</v>
      </c>
      <c r="J15" s="1147">
        <v>74394</v>
      </c>
      <c r="K15" s="1140"/>
    </row>
    <row r="16" spans="1:11" s="1134" customFormat="1" ht="24" customHeight="1">
      <c r="A16" s="4" t="s">
        <v>175</v>
      </c>
      <c r="B16" s="6" t="s">
        <v>174</v>
      </c>
      <c r="C16" s="1148">
        <v>5713</v>
      </c>
      <c r="D16" s="1148">
        <v>10788</v>
      </c>
      <c r="E16" s="1148">
        <v>12911</v>
      </c>
      <c r="F16" s="1148">
        <v>7136</v>
      </c>
      <c r="G16" s="1148">
        <v>7194</v>
      </c>
      <c r="H16" s="1148">
        <v>6575</v>
      </c>
      <c r="I16" s="1148">
        <v>5939</v>
      </c>
      <c r="J16" s="1149">
        <v>20659</v>
      </c>
      <c r="K16" s="1140"/>
    </row>
    <row r="17" spans="1:11" s="1134" customFormat="1" ht="24" customHeight="1">
      <c r="A17" s="4" t="s">
        <v>176</v>
      </c>
      <c r="B17" s="6" t="s">
        <v>177</v>
      </c>
      <c r="C17" s="1135">
        <v>0.2</v>
      </c>
      <c r="D17" s="1135">
        <v>0.1</v>
      </c>
      <c r="E17" s="1135">
        <v>0.2</v>
      </c>
      <c r="F17" s="1135">
        <v>0.3</v>
      </c>
      <c r="G17" s="1135">
        <v>0.2</v>
      </c>
      <c r="H17" s="1135">
        <v>0.1</v>
      </c>
      <c r="I17" s="1135">
        <v>0.2</v>
      </c>
      <c r="J17" s="1136">
        <v>0.16</v>
      </c>
      <c r="K17" s="1140"/>
    </row>
    <row r="18" spans="1:11" s="1141" customFormat="1" ht="24" customHeight="1">
      <c r="A18" s="4" t="s">
        <v>178</v>
      </c>
      <c r="B18" s="6" t="s">
        <v>2773</v>
      </c>
      <c r="C18" s="1148">
        <v>15661</v>
      </c>
      <c r="D18" s="1148">
        <v>16948</v>
      </c>
      <c r="E18" s="1148">
        <v>18628</v>
      </c>
      <c r="F18" s="1148">
        <v>20143</v>
      </c>
      <c r="G18" s="1148">
        <v>21540</v>
      </c>
      <c r="H18" s="1148">
        <v>23428</v>
      </c>
      <c r="I18" s="1148">
        <v>26647</v>
      </c>
      <c r="J18" s="1149">
        <v>29562</v>
      </c>
      <c r="K18" s="1140"/>
    </row>
    <row r="19" spans="1:11" s="1134" customFormat="1" ht="24" customHeight="1">
      <c r="A19" s="4" t="s">
        <v>179</v>
      </c>
      <c r="B19" s="6" t="s">
        <v>2773</v>
      </c>
      <c r="C19" s="1148">
        <v>10549</v>
      </c>
      <c r="D19" s="1148">
        <v>11372</v>
      </c>
      <c r="E19" s="1148">
        <v>11888</v>
      </c>
      <c r="F19" s="1148">
        <v>12457</v>
      </c>
      <c r="G19" s="1148">
        <v>13992</v>
      </c>
      <c r="H19" s="1148">
        <v>15137</v>
      </c>
      <c r="I19" s="1148">
        <v>16258</v>
      </c>
      <c r="J19" s="1149">
        <v>18590.4</v>
      </c>
      <c r="K19" s="1140"/>
    </row>
    <row r="20" spans="1:11" s="1134" customFormat="1" ht="24" customHeight="1">
      <c r="A20" s="4" t="s">
        <v>180</v>
      </c>
      <c r="B20" s="6" t="s">
        <v>2773</v>
      </c>
      <c r="C20" s="1148">
        <v>7201</v>
      </c>
      <c r="D20" s="1148">
        <v>7862</v>
      </c>
      <c r="E20" s="1148">
        <v>8805</v>
      </c>
      <c r="F20" s="1148">
        <v>9871</v>
      </c>
      <c r="G20" s="1148">
        <v>11013</v>
      </c>
      <c r="H20" s="1148">
        <v>12256</v>
      </c>
      <c r="I20" s="1148">
        <v>12991</v>
      </c>
      <c r="J20" s="1149">
        <v>14585</v>
      </c>
      <c r="K20" s="1140"/>
    </row>
    <row r="21" spans="1:11" s="1134" customFormat="1" ht="24" customHeight="1">
      <c r="A21" s="4" t="s">
        <v>2774</v>
      </c>
      <c r="B21" s="6" t="s">
        <v>2773</v>
      </c>
      <c r="C21" s="1148">
        <v>4502</v>
      </c>
      <c r="D21" s="1148">
        <v>4795</v>
      </c>
      <c r="E21" s="1148">
        <v>5872</v>
      </c>
      <c r="F21" s="1148">
        <v>6960</v>
      </c>
      <c r="G21" s="1148">
        <v>8939</v>
      </c>
      <c r="H21" s="1148">
        <v>9106</v>
      </c>
      <c r="I21" s="1148">
        <v>9483</v>
      </c>
      <c r="J21" s="1149">
        <v>9045.947886385904</v>
      </c>
      <c r="K21" s="1140"/>
    </row>
    <row r="22" spans="1:11" s="1134" customFormat="1" ht="24" customHeight="1">
      <c r="A22" s="4" t="s">
        <v>2775</v>
      </c>
      <c r="B22" s="6" t="s">
        <v>2770</v>
      </c>
      <c r="C22" s="1150">
        <v>1.65</v>
      </c>
      <c r="D22" s="1150">
        <v>1.51</v>
      </c>
      <c r="E22" s="1150">
        <v>1.71</v>
      </c>
      <c r="F22" s="1150">
        <v>1.62</v>
      </c>
      <c r="G22" s="1150">
        <v>1.52</v>
      </c>
      <c r="H22" s="1150">
        <v>1.48</v>
      </c>
      <c r="I22" s="1150">
        <v>1.51</v>
      </c>
      <c r="J22" s="1156">
        <v>1.5483</v>
      </c>
      <c r="K22" s="1140"/>
    </row>
    <row r="23" spans="1:11" s="1134" customFormat="1" ht="24" customHeight="1">
      <c r="A23" s="4" t="s">
        <v>181</v>
      </c>
      <c r="B23" s="6" t="s">
        <v>2770</v>
      </c>
      <c r="C23" s="1150">
        <v>1.63</v>
      </c>
      <c r="D23" s="1150">
        <v>1.53</v>
      </c>
      <c r="E23" s="1150">
        <v>1.59</v>
      </c>
      <c r="F23" s="1150">
        <v>1.52</v>
      </c>
      <c r="G23" s="1150">
        <v>1.47</v>
      </c>
      <c r="H23" s="1150">
        <v>1.38</v>
      </c>
      <c r="I23" s="1150">
        <v>1.3</v>
      </c>
      <c r="J23" s="1156">
        <v>1.2205</v>
      </c>
      <c r="K23" s="1140"/>
    </row>
    <row r="24" spans="1:11" s="1134" customFormat="1" ht="24" customHeight="1">
      <c r="A24" s="4" t="s">
        <v>182</v>
      </c>
      <c r="B24" s="6" t="s">
        <v>183</v>
      </c>
      <c r="C24" s="1146">
        <v>4874</v>
      </c>
      <c r="D24" s="1146">
        <v>4461</v>
      </c>
      <c r="E24" s="1146">
        <v>4591</v>
      </c>
      <c r="F24" s="1146">
        <v>4914</v>
      </c>
      <c r="G24" s="1146">
        <v>5749</v>
      </c>
      <c r="H24" s="1146">
        <v>6190</v>
      </c>
      <c r="I24" s="1146">
        <v>9272</v>
      </c>
      <c r="J24" s="1147">
        <v>9534</v>
      </c>
      <c r="K24" s="1140"/>
    </row>
    <row r="25" spans="1:11" s="1134" customFormat="1" ht="24" customHeight="1">
      <c r="A25" s="4" t="s">
        <v>184</v>
      </c>
      <c r="B25" s="6" t="s">
        <v>185</v>
      </c>
      <c r="C25" s="1148">
        <v>146</v>
      </c>
      <c r="D25" s="1148">
        <v>142</v>
      </c>
      <c r="E25" s="1148">
        <v>192</v>
      </c>
      <c r="F25" s="1148">
        <v>192</v>
      </c>
      <c r="G25" s="1148">
        <v>159</v>
      </c>
      <c r="H25" s="1148">
        <v>175</v>
      </c>
      <c r="I25" s="1148">
        <v>453</v>
      </c>
      <c r="J25" s="1149">
        <v>474</v>
      </c>
      <c r="K25" s="1140"/>
    </row>
    <row r="26" spans="1:11" s="1134" customFormat="1" ht="24" customHeight="1" thickBot="1">
      <c r="A26" s="8" t="s">
        <v>186</v>
      </c>
      <c r="B26" s="9" t="s">
        <v>2776</v>
      </c>
      <c r="C26" s="1157">
        <v>1284</v>
      </c>
      <c r="D26" s="1157">
        <v>1447</v>
      </c>
      <c r="E26" s="1157">
        <v>1339</v>
      </c>
      <c r="F26" s="1157">
        <v>1441</v>
      </c>
      <c r="G26" s="1157">
        <v>1401</v>
      </c>
      <c r="H26" s="1157">
        <v>1377</v>
      </c>
      <c r="I26" s="1157">
        <v>1534</v>
      </c>
      <c r="J26" s="1158">
        <v>1675</v>
      </c>
      <c r="K26" s="1140"/>
    </row>
    <row r="27" spans="1:10" s="1134" customFormat="1" ht="24" customHeight="1">
      <c r="A27" s="1238" t="s">
        <v>187</v>
      </c>
      <c r="B27" s="1238"/>
      <c r="C27" s="1238"/>
      <c r="D27" s="1238"/>
      <c r="E27" s="1238"/>
      <c r="F27" s="1238"/>
      <c r="G27" s="1238"/>
      <c r="H27" s="1238"/>
      <c r="I27" s="1238"/>
      <c r="J27" s="1238"/>
    </row>
    <row r="28" spans="1:10" s="1134" customFormat="1" ht="24" customHeight="1">
      <c r="A28" s="1238" t="s">
        <v>188</v>
      </c>
      <c r="B28" s="1238"/>
      <c r="C28" s="1238"/>
      <c r="D28" s="1238"/>
      <c r="E28" s="1238"/>
      <c r="F28" s="1238"/>
      <c r="G28" s="1238"/>
      <c r="H28" s="1238"/>
      <c r="I28" s="1238"/>
      <c r="J28" s="1238"/>
    </row>
    <row r="29" spans="1:10" s="1134" customFormat="1" ht="24" customHeight="1">
      <c r="A29" s="1238" t="s">
        <v>189</v>
      </c>
      <c r="B29" s="1238"/>
      <c r="C29" s="1238"/>
      <c r="D29" s="1238"/>
      <c r="E29" s="1238"/>
      <c r="F29" s="1238"/>
      <c r="G29" s="1238"/>
      <c r="H29" s="1238"/>
      <c r="I29" s="1238"/>
      <c r="J29" s="1238"/>
    </row>
    <row r="30" spans="1:10" s="1134" customFormat="1" ht="24" customHeight="1">
      <c r="A30" s="1238" t="s">
        <v>190</v>
      </c>
      <c r="B30" s="1238"/>
      <c r="C30" s="1238"/>
      <c r="D30" s="1238"/>
      <c r="E30" s="1238"/>
      <c r="F30" s="1238"/>
      <c r="G30" s="1238"/>
      <c r="H30" s="1238"/>
      <c r="I30" s="1238"/>
      <c r="J30" s="1238"/>
    </row>
    <row r="31" spans="1:10" s="1134" customFormat="1" ht="24" customHeight="1">
      <c r="A31" s="1238" t="s">
        <v>191</v>
      </c>
      <c r="B31" s="1238"/>
      <c r="C31" s="1238"/>
      <c r="D31" s="1238"/>
      <c r="E31" s="1238"/>
      <c r="F31" s="1238"/>
      <c r="G31" s="1238"/>
      <c r="H31" s="1238"/>
      <c r="I31" s="1238"/>
      <c r="J31" s="1238"/>
    </row>
    <row r="32" s="1134" customFormat="1" ht="24" customHeight="1"/>
    <row r="33" s="1134" customFormat="1" ht="24" customHeight="1"/>
    <row r="34" s="1134" customFormat="1" ht="24" customHeight="1"/>
    <row r="35" s="1134" customFormat="1" ht="24" customHeight="1"/>
    <row r="36" s="1134" customFormat="1" ht="24" customHeight="1"/>
    <row r="37" s="1134" customFormat="1" ht="24" customHeight="1"/>
    <row r="38" s="1134" customFormat="1" ht="24" customHeight="1"/>
    <row r="39" s="1134" customFormat="1" ht="24" customHeight="1"/>
    <row r="40" s="1134" customFormat="1" ht="24" customHeight="1"/>
    <row r="41" s="1134" customFormat="1" ht="24" customHeight="1"/>
    <row r="42" s="1134" customFormat="1" ht="24" customHeight="1"/>
    <row r="43" spans="1:2" s="1141" customFormat="1" ht="24" customHeight="1">
      <c r="A43" s="1134"/>
      <c r="B43" s="1134"/>
    </row>
    <row r="44" s="1134" customFormat="1" ht="24" customHeight="1"/>
    <row r="45" s="1134" customFormat="1" ht="24" customHeight="1"/>
    <row r="46" s="1134" customFormat="1" ht="24" customHeight="1"/>
    <row r="47" s="1134" customFormat="1" ht="24" customHeight="1"/>
    <row r="48" s="1134" customFormat="1" ht="24" customHeight="1"/>
    <row r="49" s="1134" customFormat="1" ht="24" customHeight="1"/>
    <row r="50" s="1134" customFormat="1" ht="24" customHeight="1"/>
    <row r="51" s="1134" customFormat="1" ht="24" customHeight="1"/>
    <row r="52" s="1134" customFormat="1" ht="24" customHeight="1"/>
    <row r="53" s="1134" customFormat="1" ht="24" customHeight="1"/>
    <row r="54" s="1134" customFormat="1" ht="24" customHeight="1"/>
    <row r="55" spans="1:2" s="1159" customFormat="1" ht="24" customHeight="1">
      <c r="A55" s="1134"/>
      <c r="B55" s="1134"/>
    </row>
    <row r="56" spans="1:2" s="1159" customFormat="1" ht="24" customHeight="1">
      <c r="A56" s="1134"/>
      <c r="B56" s="1134"/>
    </row>
    <row r="57" s="1134" customFormat="1" ht="24" customHeight="1"/>
    <row r="58" s="1134" customFormat="1" ht="24" customHeight="1"/>
  </sheetData>
  <mergeCells count="6">
    <mergeCell ref="A30:J30"/>
    <mergeCell ref="A31:J31"/>
    <mergeCell ref="A1:J1"/>
    <mergeCell ref="A27:J27"/>
    <mergeCell ref="A28:J28"/>
    <mergeCell ref="A29:J29"/>
  </mergeCells>
  <printOptions/>
  <pageMargins left="0.7480314960629921" right="0.7480314960629921" top="0.3937007874015748" bottom="0.3937007874015748" header="0.5118110236220472" footer="0.5118110236220472"/>
  <pageSetup orientation="landscape" paperSize="9" r:id="rId1"/>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H6" sqref="H6"/>
    </sheetView>
  </sheetViews>
  <sheetFormatPr defaultColWidth="9.00390625" defaultRowHeight="34.5" customHeight="1"/>
  <cols>
    <col min="1" max="1" width="13.00390625" style="88" customWidth="1"/>
    <col min="2" max="2" width="10.875" style="311" customWidth="1"/>
    <col min="3" max="3" width="8.875" style="88" customWidth="1"/>
    <col min="4" max="4" width="11.50390625" style="311" customWidth="1"/>
    <col min="5" max="5" width="10.625" style="311" customWidth="1"/>
    <col min="6" max="6" width="9.50390625" style="311" customWidth="1"/>
    <col min="7" max="7" width="10.125" style="312" customWidth="1"/>
    <col min="8" max="16384" width="17.00390625" style="88" customWidth="1"/>
  </cols>
  <sheetData>
    <row r="1" spans="1:7" ht="50.25" customHeight="1" thickBot="1">
      <c r="A1" s="1241" t="s">
        <v>2056</v>
      </c>
      <c r="B1" s="1241"/>
      <c r="C1" s="1241"/>
      <c r="D1" s="1120"/>
      <c r="E1" s="1120"/>
      <c r="F1" s="1120"/>
      <c r="G1" s="1120"/>
    </row>
    <row r="2" spans="1:7" ht="21" customHeight="1">
      <c r="A2" s="1242" t="s">
        <v>927</v>
      </c>
      <c r="B2" s="1121" t="s">
        <v>2057</v>
      </c>
      <c r="C2" s="147"/>
      <c r="D2" s="1123" t="s">
        <v>2058</v>
      </c>
      <c r="E2" s="1121" t="s">
        <v>2560</v>
      </c>
      <c r="F2" s="303"/>
      <c r="G2" s="1125" t="s">
        <v>2059</v>
      </c>
    </row>
    <row r="3" spans="1:7" ht="34.5" customHeight="1">
      <c r="A3" s="1243"/>
      <c r="B3" s="1122"/>
      <c r="C3" s="266" t="s">
        <v>2060</v>
      </c>
      <c r="D3" s="1124"/>
      <c r="E3" s="1122"/>
      <c r="F3" s="304" t="s">
        <v>2061</v>
      </c>
      <c r="G3" s="1126"/>
    </row>
    <row r="4" spans="1:7" s="102" customFormat="1" ht="34.5" customHeight="1">
      <c r="A4" s="151" t="s">
        <v>1996</v>
      </c>
      <c r="B4" s="306">
        <v>3280</v>
      </c>
      <c r="C4" s="306">
        <v>1280</v>
      </c>
      <c r="D4" s="307">
        <v>27.9587</v>
      </c>
      <c r="E4" s="306">
        <v>740</v>
      </c>
      <c r="F4" s="306">
        <v>153</v>
      </c>
      <c r="G4" s="260">
        <v>16259.01</v>
      </c>
    </row>
    <row r="5" spans="1:7" ht="34.5" customHeight="1">
      <c r="A5" s="152" t="s">
        <v>1997</v>
      </c>
      <c r="B5" s="14">
        <v>142</v>
      </c>
      <c r="C5" s="14">
        <v>142</v>
      </c>
      <c r="D5" s="308"/>
      <c r="E5" s="14">
        <v>39</v>
      </c>
      <c r="F5" s="14"/>
      <c r="G5" s="11">
        <v>481.94</v>
      </c>
    </row>
    <row r="6" spans="1:7" ht="34.5" customHeight="1">
      <c r="A6" s="152" t="s">
        <v>1998</v>
      </c>
      <c r="B6" s="14"/>
      <c r="C6" s="14"/>
      <c r="D6" s="308">
        <v>1.5</v>
      </c>
      <c r="E6" s="14">
        <v>122</v>
      </c>
      <c r="F6" s="14">
        <v>113</v>
      </c>
      <c r="G6" s="11">
        <v>1052.17</v>
      </c>
    </row>
    <row r="7" spans="1:7" ht="34.5" customHeight="1">
      <c r="A7" s="152" t="s">
        <v>1999</v>
      </c>
      <c r="B7" s="14"/>
      <c r="C7" s="14"/>
      <c r="D7" s="308">
        <v>2.9877</v>
      </c>
      <c r="E7" s="14">
        <v>120</v>
      </c>
      <c r="F7" s="14"/>
      <c r="G7" s="11">
        <v>1249.15</v>
      </c>
    </row>
    <row r="8" spans="1:7" ht="34.5" customHeight="1">
      <c r="A8" s="152" t="s">
        <v>2000</v>
      </c>
      <c r="B8" s="14">
        <v>76</v>
      </c>
      <c r="C8" s="14">
        <v>76</v>
      </c>
      <c r="D8" s="308">
        <v>0.3</v>
      </c>
      <c r="E8" s="14">
        <v>112</v>
      </c>
      <c r="F8" s="14">
        <v>4</v>
      </c>
      <c r="G8" s="11">
        <v>3004.49</v>
      </c>
    </row>
    <row r="9" spans="1:7" ht="34.5" customHeight="1">
      <c r="A9" s="152" t="s">
        <v>2001</v>
      </c>
      <c r="B9" s="14">
        <v>280</v>
      </c>
      <c r="C9" s="14">
        <v>80</v>
      </c>
      <c r="D9" s="308">
        <v>1</v>
      </c>
      <c r="E9" s="14">
        <v>84</v>
      </c>
      <c r="F9" s="14">
        <v>14</v>
      </c>
      <c r="G9" s="11">
        <v>1037.71</v>
      </c>
    </row>
    <row r="10" spans="1:7" ht="34.5" customHeight="1">
      <c r="A10" s="152" t="s">
        <v>2002</v>
      </c>
      <c r="B10" s="14">
        <v>260</v>
      </c>
      <c r="C10" s="14">
        <v>60</v>
      </c>
      <c r="D10" s="308">
        <v>2</v>
      </c>
      <c r="E10" s="14">
        <v>3</v>
      </c>
      <c r="F10" s="14">
        <v>2</v>
      </c>
      <c r="G10" s="11">
        <v>332.83</v>
      </c>
    </row>
    <row r="11" spans="1:7" ht="34.5" customHeight="1">
      <c r="A11" s="152" t="s">
        <v>2003</v>
      </c>
      <c r="B11" s="14">
        <v>87</v>
      </c>
      <c r="C11" s="14">
        <v>87</v>
      </c>
      <c r="D11" s="308">
        <v>2</v>
      </c>
      <c r="E11" s="14">
        <v>1</v>
      </c>
      <c r="F11" s="14">
        <v>1</v>
      </c>
      <c r="G11" s="11">
        <v>896</v>
      </c>
    </row>
    <row r="12" spans="1:7" ht="34.5" customHeight="1">
      <c r="A12" s="152" t="s">
        <v>2004</v>
      </c>
      <c r="B12" s="14">
        <v>599</v>
      </c>
      <c r="C12" s="14">
        <v>132</v>
      </c>
      <c r="D12" s="308">
        <v>1</v>
      </c>
      <c r="E12" s="14">
        <v>166</v>
      </c>
      <c r="F12" s="14">
        <v>2</v>
      </c>
      <c r="G12" s="11">
        <v>1941.5</v>
      </c>
    </row>
    <row r="13" spans="1:7" ht="34.5" customHeight="1">
      <c r="A13" s="152" t="s">
        <v>2005</v>
      </c>
      <c r="B13" s="14">
        <v>386</v>
      </c>
      <c r="C13" s="14">
        <v>53</v>
      </c>
      <c r="D13" s="308">
        <v>1</v>
      </c>
      <c r="E13" s="14">
        <v>7</v>
      </c>
      <c r="F13" s="14">
        <v>4</v>
      </c>
      <c r="G13" s="11">
        <v>210.93</v>
      </c>
    </row>
    <row r="14" spans="1:7" ht="34.5" customHeight="1">
      <c r="A14" s="152" t="s">
        <v>2006</v>
      </c>
      <c r="B14" s="14"/>
      <c r="C14" s="14"/>
      <c r="D14" s="308">
        <v>0.6</v>
      </c>
      <c r="E14" s="14">
        <v>1</v>
      </c>
      <c r="F14" s="14"/>
      <c r="G14" s="11">
        <v>640.81</v>
      </c>
    </row>
    <row r="15" spans="1:7" ht="34.5" customHeight="1">
      <c r="A15" s="152" t="s">
        <v>2007</v>
      </c>
      <c r="B15" s="14">
        <v>427</v>
      </c>
      <c r="C15" s="14">
        <v>94</v>
      </c>
      <c r="D15" s="308">
        <v>3</v>
      </c>
      <c r="E15" s="14">
        <v>14</v>
      </c>
      <c r="F15" s="14"/>
      <c r="G15" s="11">
        <v>1097.3</v>
      </c>
    </row>
    <row r="16" spans="1:7" ht="34.5" customHeight="1">
      <c r="A16" s="152" t="s">
        <v>2008</v>
      </c>
      <c r="B16" s="14">
        <v>760</v>
      </c>
      <c r="C16" s="14">
        <v>293</v>
      </c>
      <c r="D16" s="308">
        <v>4.071</v>
      </c>
      <c r="E16" s="14">
        <v>10</v>
      </c>
      <c r="F16" s="14">
        <v>1</v>
      </c>
      <c r="G16" s="11">
        <v>619.75</v>
      </c>
    </row>
    <row r="17" spans="1:7" ht="34.5" customHeight="1">
      <c r="A17" s="152" t="s">
        <v>2009</v>
      </c>
      <c r="B17" s="14">
        <v>53</v>
      </c>
      <c r="C17" s="14">
        <v>53</v>
      </c>
      <c r="D17" s="308">
        <v>6</v>
      </c>
      <c r="E17" s="14">
        <v>20</v>
      </c>
      <c r="F17" s="14">
        <v>3</v>
      </c>
      <c r="G17" s="11">
        <v>772.43</v>
      </c>
    </row>
    <row r="18" spans="1:7" ht="34.5" customHeight="1">
      <c r="A18" s="84" t="s">
        <v>2031</v>
      </c>
      <c r="B18" s="14">
        <v>210</v>
      </c>
      <c r="C18" s="14">
        <v>210</v>
      </c>
      <c r="D18" s="308">
        <v>2.5</v>
      </c>
      <c r="E18" s="14">
        <v>10</v>
      </c>
      <c r="F18" s="14">
        <v>3</v>
      </c>
      <c r="G18" s="11">
        <v>2074.5</v>
      </c>
    </row>
    <row r="19" spans="1:7" ht="34.5" customHeight="1" thickBot="1">
      <c r="A19" s="305" t="s">
        <v>2559</v>
      </c>
      <c r="B19" s="309"/>
      <c r="C19" s="309"/>
      <c r="D19" s="310"/>
      <c r="E19" s="309">
        <v>31</v>
      </c>
      <c r="F19" s="309">
        <v>6</v>
      </c>
      <c r="G19" s="277">
        <v>847.5</v>
      </c>
    </row>
  </sheetData>
  <mergeCells count="6">
    <mergeCell ref="A1:G1"/>
    <mergeCell ref="A2:A3"/>
    <mergeCell ref="B2:B3"/>
    <mergeCell ref="D2:D3"/>
    <mergeCell ref="E2:E3"/>
    <mergeCell ref="G2:G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22"/>
  <sheetViews>
    <sheetView workbookViewId="0" topLeftCell="A1">
      <selection activeCell="F26" sqref="F26"/>
    </sheetView>
  </sheetViews>
  <sheetFormatPr defaultColWidth="9.00390625" defaultRowHeight="32.25" customHeight="1"/>
  <cols>
    <col min="1" max="1" width="14.25390625" style="35" customWidth="1"/>
    <col min="2" max="2" width="9.50390625" style="62" customWidth="1"/>
    <col min="3" max="4" width="12.625" style="316" customWidth="1"/>
    <col min="5" max="5" width="17.50390625" style="317" customWidth="1"/>
    <col min="6" max="16384" width="16.00390625" style="35" customWidth="1"/>
  </cols>
  <sheetData>
    <row r="1" spans="1:5" ht="43.5" customHeight="1" thickBot="1">
      <c r="A1" s="1127" t="s">
        <v>2562</v>
      </c>
      <c r="B1" s="1241"/>
      <c r="C1" s="1241"/>
      <c r="D1" s="1241"/>
      <c r="E1" s="1241"/>
    </row>
    <row r="2" spans="1:5" ht="31.5" customHeight="1">
      <c r="A2" s="106" t="s">
        <v>2563</v>
      </c>
      <c r="B2" s="107" t="s">
        <v>2763</v>
      </c>
      <c r="C2" s="107" t="s">
        <v>2811</v>
      </c>
      <c r="D2" s="107" t="s">
        <v>696</v>
      </c>
      <c r="E2" s="313" t="s">
        <v>2564</v>
      </c>
    </row>
    <row r="3" spans="1:5" ht="31.5" customHeight="1">
      <c r="A3" s="142" t="s">
        <v>2565</v>
      </c>
      <c r="B3" s="17"/>
      <c r="C3" s="270"/>
      <c r="D3" s="270"/>
      <c r="E3" s="315"/>
    </row>
    <row r="4" spans="1:5" ht="31.5" customHeight="1">
      <c r="A4" s="84" t="s">
        <v>2566</v>
      </c>
      <c r="B4" s="17" t="s">
        <v>711</v>
      </c>
      <c r="C4" s="261">
        <v>3241</v>
      </c>
      <c r="D4" s="261">
        <v>3497</v>
      </c>
      <c r="E4" s="13">
        <v>-7.320560480411782</v>
      </c>
    </row>
    <row r="5" spans="1:5" ht="31.5" customHeight="1">
      <c r="A5" s="84" t="s">
        <v>2567</v>
      </c>
      <c r="B5" s="17" t="s">
        <v>711</v>
      </c>
      <c r="C5" s="261">
        <v>9249</v>
      </c>
      <c r="D5" s="261">
        <v>10072</v>
      </c>
      <c r="E5" s="13">
        <v>-8.171167593328038</v>
      </c>
    </row>
    <row r="6" spans="1:5" ht="31.5" customHeight="1">
      <c r="A6" s="84" t="s">
        <v>2568</v>
      </c>
      <c r="B6" s="17" t="s">
        <v>711</v>
      </c>
      <c r="C6" s="261">
        <v>6462</v>
      </c>
      <c r="D6" s="261">
        <v>6924</v>
      </c>
      <c r="E6" s="13">
        <v>-6.672443674176777</v>
      </c>
    </row>
    <row r="7" spans="1:5" ht="31.5" customHeight="1">
      <c r="A7" s="84" t="s">
        <v>200</v>
      </c>
      <c r="B7" s="17" t="s">
        <v>711</v>
      </c>
      <c r="C7" s="261">
        <v>74073</v>
      </c>
      <c r="D7" s="261">
        <v>65196</v>
      </c>
      <c r="E7" s="13">
        <v>13.615866004049328</v>
      </c>
    </row>
    <row r="8" spans="1:5" ht="31.5" customHeight="1">
      <c r="A8" s="84" t="s">
        <v>201</v>
      </c>
      <c r="B8" s="17" t="s">
        <v>202</v>
      </c>
      <c r="C8" s="261">
        <v>129.46</v>
      </c>
      <c r="D8" s="261">
        <v>175.02</v>
      </c>
      <c r="E8" s="13">
        <v>-26.031310707347732</v>
      </c>
    </row>
    <row r="9" spans="1:5" ht="31.5" customHeight="1">
      <c r="A9" s="84" t="s">
        <v>203</v>
      </c>
      <c r="B9" s="17" t="s">
        <v>202</v>
      </c>
      <c r="C9" s="261">
        <v>78.97</v>
      </c>
      <c r="D9" s="261">
        <v>115.03</v>
      </c>
      <c r="E9" s="13">
        <v>-31.348343910284278</v>
      </c>
    </row>
    <row r="10" spans="1:5" ht="31.5" customHeight="1">
      <c r="A10" s="84" t="s">
        <v>204</v>
      </c>
      <c r="B10" s="17" t="s">
        <v>202</v>
      </c>
      <c r="C10" s="261">
        <v>37.46</v>
      </c>
      <c r="D10" s="261">
        <v>43.72</v>
      </c>
      <c r="E10" s="13">
        <v>-14.318389752973463</v>
      </c>
    </row>
    <row r="11" spans="1:5" ht="31.5" customHeight="1">
      <c r="A11" s="142" t="s">
        <v>205</v>
      </c>
      <c r="B11" s="17"/>
      <c r="C11" s="270"/>
      <c r="D11" s="270"/>
      <c r="E11" s="315"/>
    </row>
    <row r="12" spans="1:5" ht="31.5" customHeight="1">
      <c r="A12" s="84" t="s">
        <v>2566</v>
      </c>
      <c r="B12" s="17" t="s">
        <v>711</v>
      </c>
      <c r="C12" s="261">
        <v>4005</v>
      </c>
      <c r="D12" s="261">
        <v>3283</v>
      </c>
      <c r="E12" s="13">
        <v>21.992080414255256</v>
      </c>
    </row>
    <row r="13" spans="1:6" ht="32.25" customHeight="1">
      <c r="A13" s="84" t="s">
        <v>200</v>
      </c>
      <c r="B13" s="17" t="s">
        <v>711</v>
      </c>
      <c r="C13" s="261">
        <v>114901</v>
      </c>
      <c r="D13" s="261">
        <v>96044</v>
      </c>
      <c r="E13" s="13">
        <v>19.63370954978968</v>
      </c>
      <c r="F13" s="140"/>
    </row>
    <row r="14" spans="1:6" ht="32.25" customHeight="1">
      <c r="A14" s="84" t="s">
        <v>201</v>
      </c>
      <c r="B14" s="17" t="s">
        <v>202</v>
      </c>
      <c r="C14" s="261">
        <v>1040.58</v>
      </c>
      <c r="D14" s="261">
        <v>1186.02</v>
      </c>
      <c r="E14" s="13">
        <v>-12.262862346334805</v>
      </c>
      <c r="F14" s="140"/>
    </row>
    <row r="15" spans="1:6" ht="32.25" customHeight="1">
      <c r="A15" s="84" t="s">
        <v>203</v>
      </c>
      <c r="B15" s="17" t="s">
        <v>202</v>
      </c>
      <c r="C15" s="261">
        <v>949.46</v>
      </c>
      <c r="D15" s="261">
        <v>1063.64</v>
      </c>
      <c r="E15" s="13">
        <v>-10.734835094580879</v>
      </c>
      <c r="F15" s="140"/>
    </row>
    <row r="16" spans="1:6" ht="32.25" customHeight="1">
      <c r="A16" s="84" t="s">
        <v>204</v>
      </c>
      <c r="B16" s="17" t="s">
        <v>202</v>
      </c>
      <c r="C16" s="261">
        <v>91.1</v>
      </c>
      <c r="D16" s="261">
        <v>121.26</v>
      </c>
      <c r="E16" s="13">
        <v>-24.87217549068119</v>
      </c>
      <c r="F16" s="140"/>
    </row>
    <row r="17" spans="1:6" ht="32.25" customHeight="1">
      <c r="A17" s="142" t="s">
        <v>206</v>
      </c>
      <c r="B17" s="17"/>
      <c r="C17" s="261"/>
      <c r="D17" s="261"/>
      <c r="E17" s="13"/>
      <c r="F17" s="140"/>
    </row>
    <row r="18" spans="1:6" ht="32.25" customHeight="1">
      <c r="A18" s="84" t="s">
        <v>207</v>
      </c>
      <c r="B18" s="17" t="s">
        <v>706</v>
      </c>
      <c r="C18" s="261">
        <v>2463.2</v>
      </c>
      <c r="D18" s="261">
        <v>3407.1</v>
      </c>
      <c r="E18" s="13">
        <v>-27.703912418185556</v>
      </c>
      <c r="F18" s="140"/>
    </row>
    <row r="19" spans="1:6" ht="32.25" customHeight="1">
      <c r="A19" s="84" t="s">
        <v>208</v>
      </c>
      <c r="B19" s="17" t="s">
        <v>706</v>
      </c>
      <c r="C19" s="261">
        <v>2242.2</v>
      </c>
      <c r="D19" s="261">
        <v>3188.1</v>
      </c>
      <c r="E19" s="13">
        <v>-29.66970923120354</v>
      </c>
      <c r="F19" s="140"/>
    </row>
    <row r="20" spans="1:6" ht="32.25" customHeight="1">
      <c r="A20" s="84" t="s">
        <v>209</v>
      </c>
      <c r="B20" s="17" t="s">
        <v>706</v>
      </c>
      <c r="C20" s="12">
        <v>199</v>
      </c>
      <c r="D20" s="261">
        <v>211.1</v>
      </c>
      <c r="E20" s="13">
        <v>-5.731880625296066</v>
      </c>
      <c r="F20" s="140"/>
    </row>
    <row r="21" spans="1:6" ht="25.5" customHeight="1">
      <c r="A21" s="84" t="s">
        <v>714</v>
      </c>
      <c r="B21" s="17" t="s">
        <v>706</v>
      </c>
      <c r="C21" s="261">
        <v>40315.7</v>
      </c>
      <c r="D21" s="261">
        <v>42454.5</v>
      </c>
      <c r="E21" s="13">
        <v>-5.037864066235623</v>
      </c>
      <c r="F21" s="140"/>
    </row>
    <row r="22" spans="1:6" ht="32.25" customHeight="1" thickBot="1">
      <c r="A22" s="237" t="s">
        <v>210</v>
      </c>
      <c r="B22" s="314" t="s">
        <v>706</v>
      </c>
      <c r="C22" s="157">
        <v>3756.4</v>
      </c>
      <c r="D22" s="157">
        <v>3510</v>
      </c>
      <c r="E22" s="158">
        <v>7.019943019943023</v>
      </c>
      <c r="F22" s="140"/>
    </row>
  </sheetData>
  <mergeCells count="1">
    <mergeCell ref="A1:E1"/>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N21"/>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D9" sqref="D9"/>
    </sheetView>
  </sheetViews>
  <sheetFormatPr defaultColWidth="9.00390625" defaultRowHeight="30.75" customHeight="1"/>
  <cols>
    <col min="1" max="1" width="12.125" style="324" customWidth="1"/>
    <col min="2" max="2" width="11.25390625" style="324" customWidth="1"/>
    <col min="3" max="3" width="11.375" style="324" customWidth="1"/>
    <col min="4" max="5" width="10.625" style="340" customWidth="1"/>
    <col min="6" max="6" width="9.875" style="340" customWidth="1"/>
    <col min="7" max="7" width="11.25390625" style="341" customWidth="1"/>
    <col min="8" max="8" width="9.125" style="343" customWidth="1"/>
    <col min="9" max="9" width="10.375" style="324" customWidth="1"/>
    <col min="10" max="10" width="11.375" style="324" customWidth="1"/>
    <col min="11" max="11" width="10.625" style="324" customWidth="1"/>
    <col min="12" max="12" width="12.25390625" style="324" customWidth="1"/>
    <col min="13" max="13" width="12.00390625" style="324" customWidth="1"/>
    <col min="14" max="14" width="11.75390625" style="323" customWidth="1"/>
    <col min="15" max="16384" width="9.00390625" style="324" customWidth="1"/>
  </cols>
  <sheetData>
    <row r="1" spans="1:13" ht="35.25" customHeight="1">
      <c r="A1" s="1128" t="s">
        <v>212</v>
      </c>
      <c r="B1" s="1128"/>
      <c r="C1" s="1128"/>
      <c r="D1" s="1128"/>
      <c r="E1" s="1128"/>
      <c r="F1" s="1128"/>
      <c r="G1" s="1128"/>
      <c r="H1" s="1128"/>
      <c r="I1" s="1128"/>
      <c r="J1" s="1128"/>
      <c r="K1" s="1128"/>
      <c r="L1" s="1128"/>
      <c r="M1" s="1128"/>
    </row>
    <row r="2" spans="1:13" ht="20.25" customHeight="1" thickBot="1">
      <c r="A2" s="325"/>
      <c r="B2" s="325"/>
      <c r="C2" s="325"/>
      <c r="D2" s="325"/>
      <c r="E2" s="325"/>
      <c r="F2" s="325"/>
      <c r="G2" s="326"/>
      <c r="H2" s="325"/>
      <c r="I2" s="325"/>
      <c r="J2" s="325"/>
      <c r="K2" s="325"/>
      <c r="L2" s="325"/>
      <c r="M2" s="325"/>
    </row>
    <row r="3" spans="1:14" s="102" customFormat="1" ht="24.75" customHeight="1">
      <c r="A3" s="1254" t="s">
        <v>927</v>
      </c>
      <c r="B3" s="1257" t="s">
        <v>213</v>
      </c>
      <c r="C3" s="1258"/>
      <c r="D3" s="1259" t="s">
        <v>214</v>
      </c>
      <c r="E3" s="1259"/>
      <c r="F3" s="1259"/>
      <c r="G3" s="1259"/>
      <c r="H3" s="1260" t="s">
        <v>215</v>
      </c>
      <c r="I3" s="1257"/>
      <c r="J3" s="1261" t="s">
        <v>216</v>
      </c>
      <c r="K3" s="1257"/>
      <c r="L3" s="1261" t="s">
        <v>217</v>
      </c>
      <c r="M3" s="1260"/>
      <c r="N3" s="1262"/>
    </row>
    <row r="4" spans="1:14" ht="12" customHeight="1">
      <c r="A4" s="1255"/>
      <c r="B4" s="1263" t="s">
        <v>225</v>
      </c>
      <c r="C4" s="1263" t="s">
        <v>224</v>
      </c>
      <c r="D4" s="1265" t="s">
        <v>225</v>
      </c>
      <c r="E4" s="318"/>
      <c r="F4" s="1265" t="s">
        <v>224</v>
      </c>
      <c r="G4" s="318"/>
      <c r="H4" s="1267" t="s">
        <v>218</v>
      </c>
      <c r="I4" s="319"/>
      <c r="J4" s="1263" t="s">
        <v>225</v>
      </c>
      <c r="K4" s="1263" t="s">
        <v>224</v>
      </c>
      <c r="L4" s="1263" t="s">
        <v>219</v>
      </c>
      <c r="M4" s="1268" t="s">
        <v>220</v>
      </c>
      <c r="N4" s="1262"/>
    </row>
    <row r="5" spans="1:14" ht="27.75" customHeight="1">
      <c r="A5" s="1256"/>
      <c r="B5" s="1264"/>
      <c r="C5" s="1264"/>
      <c r="D5" s="1266"/>
      <c r="E5" s="320" t="s">
        <v>221</v>
      </c>
      <c r="F5" s="1266"/>
      <c r="G5" s="321" t="s">
        <v>222</v>
      </c>
      <c r="H5" s="1255"/>
      <c r="I5" s="322" t="s">
        <v>223</v>
      </c>
      <c r="J5" s="1264"/>
      <c r="K5" s="1264"/>
      <c r="L5" s="1264"/>
      <c r="M5" s="1269"/>
      <c r="N5" s="1262"/>
    </row>
    <row r="6" spans="1:14" s="102" customFormat="1" ht="30" customHeight="1">
      <c r="A6" s="151" t="s">
        <v>1996</v>
      </c>
      <c r="B6" s="327">
        <v>74073</v>
      </c>
      <c r="C6" s="327">
        <v>114901</v>
      </c>
      <c r="D6" s="328">
        <v>129.46</v>
      </c>
      <c r="E6" s="328">
        <v>78.97</v>
      </c>
      <c r="F6" s="328">
        <v>1040.58</v>
      </c>
      <c r="G6" s="328">
        <v>949.46</v>
      </c>
      <c r="H6" s="329">
        <v>2463.2</v>
      </c>
      <c r="I6" s="329">
        <v>2242.2</v>
      </c>
      <c r="J6" s="327">
        <v>3241</v>
      </c>
      <c r="K6" s="327">
        <v>4005</v>
      </c>
      <c r="L6" s="327">
        <v>9249</v>
      </c>
      <c r="M6" s="330">
        <v>40315.7</v>
      </c>
      <c r="N6" s="47"/>
    </row>
    <row r="7" spans="1:14" ht="30" customHeight="1">
      <c r="A7" s="152" t="s">
        <v>1997</v>
      </c>
      <c r="B7" s="331">
        <v>6154</v>
      </c>
      <c r="C7" s="331">
        <v>9879</v>
      </c>
      <c r="D7" s="332">
        <v>1.3</v>
      </c>
      <c r="E7" s="332">
        <v>0.34</v>
      </c>
      <c r="F7" s="332">
        <v>2.87</v>
      </c>
      <c r="G7" s="332">
        <v>2.86</v>
      </c>
      <c r="H7" s="333">
        <v>35.8</v>
      </c>
      <c r="I7" s="333">
        <v>35.6</v>
      </c>
      <c r="J7" s="331">
        <v>202</v>
      </c>
      <c r="K7" s="331">
        <v>151</v>
      </c>
      <c r="L7" s="331">
        <v>300</v>
      </c>
      <c r="M7" s="334">
        <v>1308</v>
      </c>
      <c r="N7" s="47"/>
    </row>
    <row r="8" spans="1:14" ht="30" customHeight="1">
      <c r="A8" s="152" t="s">
        <v>1998</v>
      </c>
      <c r="B8" s="331">
        <v>1654</v>
      </c>
      <c r="C8" s="331">
        <v>1643</v>
      </c>
      <c r="D8" s="332">
        <v>2.71</v>
      </c>
      <c r="E8" s="332">
        <v>0.23</v>
      </c>
      <c r="F8" s="332">
        <v>23</v>
      </c>
      <c r="G8" s="332">
        <v>23</v>
      </c>
      <c r="H8" s="333">
        <v>390.1</v>
      </c>
      <c r="I8" s="333">
        <v>387.4</v>
      </c>
      <c r="J8" s="331">
        <v>56</v>
      </c>
      <c r="K8" s="331">
        <v>14</v>
      </c>
      <c r="L8" s="331">
        <v>0</v>
      </c>
      <c r="M8" s="334">
        <v>0</v>
      </c>
      <c r="N8" s="47"/>
    </row>
    <row r="9" spans="1:14" ht="30" customHeight="1">
      <c r="A9" s="152" t="s">
        <v>1999</v>
      </c>
      <c r="B9" s="331">
        <v>6939</v>
      </c>
      <c r="C9" s="331">
        <v>8694</v>
      </c>
      <c r="D9" s="332">
        <v>1.13</v>
      </c>
      <c r="E9" s="332">
        <v>0</v>
      </c>
      <c r="F9" s="332">
        <v>6.33</v>
      </c>
      <c r="G9" s="332">
        <v>0.49</v>
      </c>
      <c r="H9" s="333">
        <v>62.4</v>
      </c>
      <c r="I9" s="333">
        <v>7.6</v>
      </c>
      <c r="J9" s="331">
        <v>625</v>
      </c>
      <c r="K9" s="331">
        <v>414</v>
      </c>
      <c r="L9" s="331">
        <v>924</v>
      </c>
      <c r="M9" s="334">
        <v>3104.4</v>
      </c>
      <c r="N9" s="47"/>
    </row>
    <row r="10" spans="1:14" ht="30" customHeight="1">
      <c r="A10" s="152" t="s">
        <v>2000</v>
      </c>
      <c r="B10" s="331">
        <v>20059</v>
      </c>
      <c r="C10" s="331">
        <v>35118</v>
      </c>
      <c r="D10" s="332">
        <v>3.29</v>
      </c>
      <c r="E10" s="332">
        <v>0.06</v>
      </c>
      <c r="F10" s="332">
        <v>15.21</v>
      </c>
      <c r="G10" s="332">
        <v>4.26</v>
      </c>
      <c r="H10" s="333">
        <v>159.5</v>
      </c>
      <c r="I10" s="333">
        <v>138.5</v>
      </c>
      <c r="J10" s="331">
        <v>327</v>
      </c>
      <c r="K10" s="331">
        <v>1013</v>
      </c>
      <c r="L10" s="331">
        <v>2942</v>
      </c>
      <c r="M10" s="334">
        <v>14611</v>
      </c>
      <c r="N10" s="47"/>
    </row>
    <row r="11" spans="1:14" ht="30" customHeight="1">
      <c r="A11" s="152" t="s">
        <v>2001</v>
      </c>
      <c r="B11" s="331">
        <v>7374</v>
      </c>
      <c r="C11" s="331">
        <v>11033</v>
      </c>
      <c r="D11" s="332">
        <v>9.55</v>
      </c>
      <c r="E11" s="332">
        <v>2.9</v>
      </c>
      <c r="F11" s="332">
        <v>74.48</v>
      </c>
      <c r="G11" s="332">
        <v>2.88</v>
      </c>
      <c r="H11" s="333">
        <v>379.7</v>
      </c>
      <c r="I11" s="333">
        <v>379.7</v>
      </c>
      <c r="J11" s="331">
        <v>439</v>
      </c>
      <c r="K11" s="331">
        <v>1528</v>
      </c>
      <c r="L11" s="331">
        <v>4988</v>
      </c>
      <c r="M11" s="334">
        <v>20948.2</v>
      </c>
      <c r="N11" s="47"/>
    </row>
    <row r="12" spans="1:14" ht="30" customHeight="1">
      <c r="A12" s="152" t="s">
        <v>2002</v>
      </c>
      <c r="B12" s="331">
        <v>6224</v>
      </c>
      <c r="C12" s="331">
        <v>10609</v>
      </c>
      <c r="D12" s="332">
        <v>18.85</v>
      </c>
      <c r="E12" s="332">
        <v>0.01</v>
      </c>
      <c r="F12" s="332">
        <v>18.85</v>
      </c>
      <c r="G12" s="332">
        <v>18.35</v>
      </c>
      <c r="H12" s="333">
        <v>500</v>
      </c>
      <c r="I12" s="333">
        <v>497.6</v>
      </c>
      <c r="J12" s="331">
        <v>329</v>
      </c>
      <c r="K12" s="331">
        <v>258</v>
      </c>
      <c r="L12" s="331">
        <v>13</v>
      </c>
      <c r="M12" s="334">
        <v>57.8</v>
      </c>
      <c r="N12" s="47"/>
    </row>
    <row r="13" spans="1:14" ht="30" customHeight="1">
      <c r="A13" s="152" t="s">
        <v>2003</v>
      </c>
      <c r="B13" s="331">
        <v>8912</v>
      </c>
      <c r="C13" s="331">
        <v>14371</v>
      </c>
      <c r="D13" s="332">
        <v>4.1</v>
      </c>
      <c r="E13" s="332">
        <v>2.9</v>
      </c>
      <c r="F13" s="332">
        <v>43.84</v>
      </c>
      <c r="G13" s="332">
        <v>43.84</v>
      </c>
      <c r="H13" s="333">
        <v>56.9</v>
      </c>
      <c r="I13" s="333">
        <v>55.3</v>
      </c>
      <c r="J13" s="331">
        <v>25</v>
      </c>
      <c r="K13" s="331">
        <v>66</v>
      </c>
      <c r="L13" s="331">
        <v>82</v>
      </c>
      <c r="M13" s="334">
        <v>285</v>
      </c>
      <c r="N13" s="47"/>
    </row>
    <row r="14" spans="1:14" ht="30" customHeight="1">
      <c r="A14" s="152" t="s">
        <v>2004</v>
      </c>
      <c r="B14" s="331">
        <v>501</v>
      </c>
      <c r="C14" s="331">
        <v>969</v>
      </c>
      <c r="D14" s="332">
        <v>11.64</v>
      </c>
      <c r="E14" s="332">
        <v>8.87</v>
      </c>
      <c r="F14" s="332">
        <v>160.13</v>
      </c>
      <c r="G14" s="332">
        <v>159.73</v>
      </c>
      <c r="H14" s="333">
        <v>97.2</v>
      </c>
      <c r="I14" s="333">
        <v>52.9</v>
      </c>
      <c r="J14" s="331">
        <v>26</v>
      </c>
      <c r="K14" s="331">
        <v>24</v>
      </c>
      <c r="L14" s="331">
        <v>0</v>
      </c>
      <c r="M14" s="334">
        <v>0</v>
      </c>
      <c r="N14" s="47"/>
    </row>
    <row r="15" spans="1:14" ht="30" customHeight="1">
      <c r="A15" s="152" t="s">
        <v>2005</v>
      </c>
      <c r="B15" s="331">
        <v>924</v>
      </c>
      <c r="C15" s="331">
        <v>1053</v>
      </c>
      <c r="D15" s="332">
        <v>9.85</v>
      </c>
      <c r="E15" s="332">
        <v>7</v>
      </c>
      <c r="F15" s="332">
        <v>25.2</v>
      </c>
      <c r="G15" s="332">
        <v>25.1</v>
      </c>
      <c r="H15" s="333">
        <v>200.1</v>
      </c>
      <c r="I15" s="333">
        <v>192.8</v>
      </c>
      <c r="J15" s="331">
        <v>152</v>
      </c>
      <c r="K15" s="331">
        <v>29</v>
      </c>
      <c r="L15" s="331">
        <v>0</v>
      </c>
      <c r="M15" s="334">
        <v>0</v>
      </c>
      <c r="N15" s="47"/>
    </row>
    <row r="16" spans="1:14" ht="30" customHeight="1">
      <c r="A16" s="152" t="s">
        <v>2006</v>
      </c>
      <c r="B16" s="331">
        <v>9713</v>
      </c>
      <c r="C16" s="331">
        <v>13933</v>
      </c>
      <c r="D16" s="332">
        <v>5.39</v>
      </c>
      <c r="E16" s="332">
        <v>4.28</v>
      </c>
      <c r="F16" s="332">
        <v>14.11</v>
      </c>
      <c r="G16" s="332">
        <v>13.26</v>
      </c>
      <c r="H16" s="333">
        <v>130.1</v>
      </c>
      <c r="I16" s="333">
        <v>111.5</v>
      </c>
      <c r="J16" s="331">
        <v>12</v>
      </c>
      <c r="K16" s="331">
        <v>87</v>
      </c>
      <c r="L16" s="331">
        <v>0</v>
      </c>
      <c r="M16" s="335">
        <v>0</v>
      </c>
      <c r="N16" s="47"/>
    </row>
    <row r="17" spans="1:14" ht="30" customHeight="1">
      <c r="A17" s="152" t="s">
        <v>2007</v>
      </c>
      <c r="B17" s="331">
        <v>828</v>
      </c>
      <c r="C17" s="331">
        <v>1124</v>
      </c>
      <c r="D17" s="332">
        <v>2.26</v>
      </c>
      <c r="E17" s="332">
        <v>0</v>
      </c>
      <c r="F17" s="332">
        <v>1.03</v>
      </c>
      <c r="G17" s="332">
        <v>0.97</v>
      </c>
      <c r="H17" s="333">
        <v>126</v>
      </c>
      <c r="I17" s="333">
        <v>108.9</v>
      </c>
      <c r="J17" s="331">
        <v>8</v>
      </c>
      <c r="K17" s="331">
        <v>28</v>
      </c>
      <c r="L17" s="331">
        <v>0</v>
      </c>
      <c r="M17" s="335">
        <v>0</v>
      </c>
      <c r="N17" s="47"/>
    </row>
    <row r="18" spans="1:14" ht="30" customHeight="1">
      <c r="A18" s="152" t="s">
        <v>2008</v>
      </c>
      <c r="B18" s="331">
        <v>2044</v>
      </c>
      <c r="C18" s="331">
        <v>3238</v>
      </c>
      <c r="D18" s="332">
        <v>25.46</v>
      </c>
      <c r="E18" s="332">
        <v>21.3</v>
      </c>
      <c r="F18" s="332">
        <v>314.09</v>
      </c>
      <c r="G18" s="332">
        <v>313.49</v>
      </c>
      <c r="H18" s="333">
        <v>117.6</v>
      </c>
      <c r="I18" s="333">
        <v>93.5</v>
      </c>
      <c r="J18" s="331">
        <v>676</v>
      </c>
      <c r="K18" s="331">
        <v>253</v>
      </c>
      <c r="L18" s="331">
        <v>0</v>
      </c>
      <c r="M18" s="335">
        <v>0</v>
      </c>
      <c r="N18" s="47"/>
    </row>
    <row r="19" spans="1:14" ht="30" customHeight="1">
      <c r="A19" s="152" t="s">
        <v>2009</v>
      </c>
      <c r="B19" s="331">
        <v>1705</v>
      </c>
      <c r="C19" s="331">
        <v>1906</v>
      </c>
      <c r="D19" s="332">
        <v>15.94</v>
      </c>
      <c r="E19" s="332">
        <v>13.8</v>
      </c>
      <c r="F19" s="332">
        <v>105.72</v>
      </c>
      <c r="G19" s="332">
        <v>105.72</v>
      </c>
      <c r="H19" s="333">
        <v>166.2</v>
      </c>
      <c r="I19" s="333">
        <v>146.7</v>
      </c>
      <c r="J19" s="331">
        <v>207</v>
      </c>
      <c r="K19" s="331">
        <v>84</v>
      </c>
      <c r="L19" s="331">
        <v>0</v>
      </c>
      <c r="M19" s="335">
        <v>0</v>
      </c>
      <c r="N19" s="47"/>
    </row>
    <row r="20" spans="1:14" ht="30" customHeight="1" thickBot="1">
      <c r="A20" s="85" t="s">
        <v>2031</v>
      </c>
      <c r="B20" s="336">
        <v>1042</v>
      </c>
      <c r="C20" s="336">
        <v>1331</v>
      </c>
      <c r="D20" s="337">
        <v>17.99</v>
      </c>
      <c r="E20" s="337">
        <v>17.28</v>
      </c>
      <c r="F20" s="337">
        <v>235.72</v>
      </c>
      <c r="G20" s="337">
        <v>235.51</v>
      </c>
      <c r="H20" s="338">
        <v>41.6</v>
      </c>
      <c r="I20" s="338">
        <v>34.2</v>
      </c>
      <c r="J20" s="336">
        <v>157</v>
      </c>
      <c r="K20" s="336">
        <v>56</v>
      </c>
      <c r="L20" s="336">
        <v>0</v>
      </c>
      <c r="M20" s="339">
        <v>1.3</v>
      </c>
      <c r="N20" s="47"/>
    </row>
    <row r="21" spans="1:13" ht="30.75" customHeight="1">
      <c r="A21" s="323"/>
      <c r="H21" s="342"/>
      <c r="I21" s="340"/>
      <c r="K21" s="340"/>
      <c r="L21" s="340"/>
      <c r="M21" s="340"/>
    </row>
  </sheetData>
  <mergeCells count="17">
    <mergeCell ref="N3:N5"/>
    <mergeCell ref="B4:B5"/>
    <mergeCell ref="C4:C5"/>
    <mergeCell ref="D4:D5"/>
    <mergeCell ref="F4:F5"/>
    <mergeCell ref="H4:H5"/>
    <mergeCell ref="J4:J5"/>
    <mergeCell ref="K4:K5"/>
    <mergeCell ref="L4:L5"/>
    <mergeCell ref="M4:M5"/>
    <mergeCell ref="A1:M1"/>
    <mergeCell ref="A3:A5"/>
    <mergeCell ref="B3:C3"/>
    <mergeCell ref="D3:G3"/>
    <mergeCell ref="H3:I3"/>
    <mergeCell ref="J3:K3"/>
    <mergeCell ref="L3:M3"/>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AI18"/>
  <sheetViews>
    <sheetView workbookViewId="0" topLeftCell="A1">
      <selection activeCell="E6" sqref="E6"/>
    </sheetView>
  </sheetViews>
  <sheetFormatPr defaultColWidth="9.00390625" defaultRowHeight="34.5" customHeight="1"/>
  <cols>
    <col min="1" max="1" width="19.25390625" style="88" customWidth="1"/>
    <col min="2" max="2" width="17.125" style="88" customWidth="1"/>
    <col min="3" max="3" width="18.50390625" style="88" customWidth="1"/>
    <col min="4" max="4" width="15.375" style="88" customWidth="1"/>
    <col min="5" max="16384" width="13.75390625" style="88" customWidth="1"/>
  </cols>
  <sheetData>
    <row r="1" spans="1:4" ht="48.75" customHeight="1">
      <c r="A1" s="1252" t="s">
        <v>227</v>
      </c>
      <c r="B1" s="1252"/>
      <c r="C1" s="1252"/>
      <c r="D1" s="1252"/>
    </row>
    <row r="2" spans="1:4" ht="24.75" customHeight="1" thickBot="1">
      <c r="A2" s="153"/>
      <c r="B2" s="153"/>
      <c r="C2" s="1237"/>
      <c r="D2" s="1237"/>
    </row>
    <row r="3" spans="1:4" ht="34.5" customHeight="1">
      <c r="A3" s="106" t="s">
        <v>927</v>
      </c>
      <c r="B3" s="124" t="s">
        <v>228</v>
      </c>
      <c r="C3" s="124" t="s">
        <v>234</v>
      </c>
      <c r="D3" s="125" t="s">
        <v>229</v>
      </c>
    </row>
    <row r="4" spans="1:35" s="102" customFormat="1" ht="34.5" customHeight="1">
      <c r="A4" s="151" t="s">
        <v>1996</v>
      </c>
      <c r="B4" s="344">
        <v>17412</v>
      </c>
      <c r="C4" s="345">
        <v>2153.4229267172063</v>
      </c>
      <c r="D4" s="346">
        <v>37495.4</v>
      </c>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row>
    <row r="5" spans="1:4" ht="34.5" customHeight="1">
      <c r="A5" s="152" t="s">
        <v>1997</v>
      </c>
      <c r="B5" s="347">
        <v>1885</v>
      </c>
      <c r="C5" s="348">
        <v>1393.4748010610078</v>
      </c>
      <c r="D5" s="349">
        <v>2626.7</v>
      </c>
    </row>
    <row r="6" spans="1:4" ht="34.5" customHeight="1">
      <c r="A6" s="152" t="s">
        <v>1998</v>
      </c>
      <c r="B6" s="347">
        <v>394</v>
      </c>
      <c r="C6" s="348">
        <v>2166.243654822335</v>
      </c>
      <c r="D6" s="349">
        <v>853.5</v>
      </c>
    </row>
    <row r="7" spans="1:4" ht="34.5" customHeight="1">
      <c r="A7" s="152" t="s">
        <v>1999</v>
      </c>
      <c r="B7" s="347">
        <v>2211</v>
      </c>
      <c r="C7" s="348">
        <v>3603.437358661239</v>
      </c>
      <c r="D7" s="349">
        <v>7967.2</v>
      </c>
    </row>
    <row r="8" spans="1:4" ht="34.5" customHeight="1">
      <c r="A8" s="152" t="s">
        <v>2000</v>
      </c>
      <c r="B8" s="347">
        <v>1633</v>
      </c>
      <c r="C8" s="348">
        <v>2622.596448254746</v>
      </c>
      <c r="D8" s="349">
        <v>4282.7</v>
      </c>
    </row>
    <row r="9" spans="1:4" ht="34.5" customHeight="1">
      <c r="A9" s="152" t="s">
        <v>2001</v>
      </c>
      <c r="B9" s="347">
        <v>1028</v>
      </c>
      <c r="C9" s="348">
        <v>2003.8910505836575</v>
      </c>
      <c r="D9" s="349">
        <v>2060</v>
      </c>
    </row>
    <row r="10" spans="1:4" ht="34.5" customHeight="1">
      <c r="A10" s="152" t="s">
        <v>2002</v>
      </c>
      <c r="B10" s="347">
        <v>768</v>
      </c>
      <c r="C10" s="348">
        <v>2545.182291666667</v>
      </c>
      <c r="D10" s="349">
        <v>1954.7</v>
      </c>
    </row>
    <row r="11" spans="1:4" ht="34.5" customHeight="1">
      <c r="A11" s="152" t="s">
        <v>2003</v>
      </c>
      <c r="B11" s="347">
        <v>794</v>
      </c>
      <c r="C11" s="348">
        <v>2147.1032745591942</v>
      </c>
      <c r="D11" s="349">
        <v>1704.8</v>
      </c>
    </row>
    <row r="12" spans="1:4" ht="34.5" customHeight="1">
      <c r="A12" s="152" t="s">
        <v>230</v>
      </c>
      <c r="B12" s="347">
        <v>1223</v>
      </c>
      <c r="C12" s="348">
        <v>1262.7964022894523</v>
      </c>
      <c r="D12" s="349">
        <v>1544.4</v>
      </c>
    </row>
    <row r="13" spans="1:4" ht="34.5" customHeight="1">
      <c r="A13" s="152" t="s">
        <v>2005</v>
      </c>
      <c r="B13" s="347">
        <v>1105</v>
      </c>
      <c r="C13" s="348">
        <v>1825.158371040724</v>
      </c>
      <c r="D13" s="349">
        <v>2016.8</v>
      </c>
    </row>
    <row r="14" spans="1:4" ht="34.5" customHeight="1">
      <c r="A14" s="152" t="s">
        <v>231</v>
      </c>
      <c r="B14" s="347">
        <v>1247</v>
      </c>
      <c r="C14" s="348">
        <v>1819.1659983961508</v>
      </c>
      <c r="D14" s="349">
        <v>2268.5</v>
      </c>
    </row>
    <row r="15" spans="1:4" ht="34.5" customHeight="1">
      <c r="A15" s="152" t="s">
        <v>232</v>
      </c>
      <c r="B15" s="347">
        <v>849</v>
      </c>
      <c r="C15" s="348">
        <v>1474.2049469964663</v>
      </c>
      <c r="D15" s="349">
        <v>1251.6</v>
      </c>
    </row>
    <row r="16" spans="1:4" ht="34.5" customHeight="1">
      <c r="A16" s="152" t="s">
        <v>2008</v>
      </c>
      <c r="B16" s="347">
        <v>1961</v>
      </c>
      <c r="C16" s="348">
        <v>2185.1096379398264</v>
      </c>
      <c r="D16" s="349">
        <v>4285</v>
      </c>
    </row>
    <row r="17" spans="1:4" ht="34.5" customHeight="1">
      <c r="A17" s="152" t="s">
        <v>233</v>
      </c>
      <c r="B17" s="347">
        <v>1820</v>
      </c>
      <c r="C17" s="348">
        <v>2143.7362637362635</v>
      </c>
      <c r="D17" s="349">
        <v>3901.6</v>
      </c>
    </row>
    <row r="18" spans="1:4" ht="34.5" customHeight="1" thickBot="1">
      <c r="A18" s="85" t="s">
        <v>2010</v>
      </c>
      <c r="B18" s="350">
        <v>494</v>
      </c>
      <c r="C18" s="351">
        <v>1574.6963562753035</v>
      </c>
      <c r="D18" s="352">
        <v>777.9</v>
      </c>
    </row>
  </sheetData>
  <mergeCells count="2">
    <mergeCell ref="A1:D1"/>
    <mergeCell ref="C2:D2"/>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20"/>
  <sheetViews>
    <sheetView workbookViewId="0" topLeftCell="A1">
      <selection activeCell="I12" sqref="I12"/>
    </sheetView>
  </sheetViews>
  <sheetFormatPr defaultColWidth="9.00390625" defaultRowHeight="25.5" customHeight="1"/>
  <cols>
    <col min="1" max="1" width="12.50390625" style="357" customWidth="1"/>
    <col min="2" max="2" width="12.75390625" style="357" customWidth="1"/>
    <col min="3" max="3" width="8.625" style="357" customWidth="1"/>
    <col min="4" max="4" width="8.875" style="358" customWidth="1"/>
    <col min="5" max="5" width="13.00390625" style="357" customWidth="1"/>
    <col min="6" max="6" width="8.875" style="357" customWidth="1"/>
    <col min="7" max="7" width="10.25390625" style="358" customWidth="1"/>
    <col min="8" max="8" width="13.625" style="356" customWidth="1"/>
    <col min="9" max="16384" width="13.625" style="357" customWidth="1"/>
  </cols>
  <sheetData>
    <row r="1" spans="1:7" ht="30" customHeight="1">
      <c r="A1" s="1252" t="s">
        <v>236</v>
      </c>
      <c r="B1" s="1252"/>
      <c r="C1" s="1252"/>
      <c r="D1" s="1252"/>
      <c r="E1" s="1252"/>
      <c r="F1" s="1252"/>
      <c r="G1" s="1252"/>
    </row>
    <row r="2" spans="1:7" ht="17.25" customHeight="1" thickBot="1">
      <c r="A2" s="114"/>
      <c r="B2" s="114"/>
      <c r="C2" s="114"/>
      <c r="D2" s="183"/>
      <c r="E2" s="1237"/>
      <c r="F2" s="1237"/>
      <c r="G2" s="1237"/>
    </row>
    <row r="3" spans="1:7" ht="25.5" customHeight="1">
      <c r="A3" s="1270" t="s">
        <v>927</v>
      </c>
      <c r="B3" s="1272" t="s">
        <v>237</v>
      </c>
      <c r="C3" s="1273"/>
      <c r="D3" s="1273"/>
      <c r="E3" s="1272" t="s">
        <v>238</v>
      </c>
      <c r="F3" s="1273"/>
      <c r="G3" s="1273"/>
    </row>
    <row r="4" spans="1:7" ht="25.5" customHeight="1">
      <c r="A4" s="1271"/>
      <c r="B4" s="353" t="s">
        <v>2811</v>
      </c>
      <c r="C4" s="353" t="s">
        <v>696</v>
      </c>
      <c r="D4" s="354" t="s">
        <v>2564</v>
      </c>
      <c r="E4" s="353" t="s">
        <v>2811</v>
      </c>
      <c r="F4" s="353" t="s">
        <v>696</v>
      </c>
      <c r="G4" s="355" t="s">
        <v>239</v>
      </c>
    </row>
    <row r="5" spans="1:7" ht="30.75" customHeight="1">
      <c r="A5" s="151" t="s">
        <v>1996</v>
      </c>
      <c r="B5" s="279">
        <v>28745.5</v>
      </c>
      <c r="C5" s="279">
        <v>27167.2</v>
      </c>
      <c r="D5" s="143">
        <v>5.8095791984451814</v>
      </c>
      <c r="E5" s="279">
        <v>3923087</v>
      </c>
      <c r="F5" s="279">
        <v>3873743</v>
      </c>
      <c r="G5" s="269">
        <v>1.2738067548621579</v>
      </c>
    </row>
    <row r="6" spans="1:7" ht="30.75" customHeight="1">
      <c r="A6" s="152" t="s">
        <v>1997</v>
      </c>
      <c r="B6" s="38">
        <v>3535</v>
      </c>
      <c r="C6" s="38">
        <v>3221.5</v>
      </c>
      <c r="D6" s="40">
        <v>9.731491541207513</v>
      </c>
      <c r="E6" s="38">
        <v>538350</v>
      </c>
      <c r="F6" s="38">
        <v>467000</v>
      </c>
      <c r="G6" s="39">
        <v>15.278372591006423</v>
      </c>
    </row>
    <row r="7" spans="1:7" ht="30.75" customHeight="1">
      <c r="A7" s="152" t="s">
        <v>1998</v>
      </c>
      <c r="B7" s="38">
        <v>8370.3</v>
      </c>
      <c r="C7" s="38">
        <v>8448.7</v>
      </c>
      <c r="D7" s="40">
        <v>-0.927953412951122</v>
      </c>
      <c r="E7" s="38">
        <v>802061</v>
      </c>
      <c r="F7" s="38">
        <v>854531</v>
      </c>
      <c r="G7" s="39">
        <v>-6.1402102439817865</v>
      </c>
    </row>
    <row r="8" spans="1:7" ht="30.75" customHeight="1">
      <c r="A8" s="152" t="s">
        <v>1999</v>
      </c>
      <c r="B8" s="38"/>
      <c r="C8" s="38"/>
      <c r="D8" s="40"/>
      <c r="E8" s="38"/>
      <c r="F8" s="38"/>
      <c r="G8" s="39"/>
    </row>
    <row r="9" spans="1:7" ht="30.75" customHeight="1">
      <c r="A9" s="152" t="s">
        <v>2000</v>
      </c>
      <c r="B9" s="38">
        <v>6</v>
      </c>
      <c r="C9" s="38">
        <v>38</v>
      </c>
      <c r="D9" s="40">
        <v>-84.21052631578947</v>
      </c>
      <c r="E9" s="38">
        <v>2100</v>
      </c>
      <c r="F9" s="38">
        <v>21000</v>
      </c>
      <c r="G9" s="39">
        <v>-90</v>
      </c>
    </row>
    <row r="10" spans="1:7" ht="30.75" customHeight="1">
      <c r="A10" s="152" t="s">
        <v>2001</v>
      </c>
      <c r="B10" s="38">
        <v>608</v>
      </c>
      <c r="C10" s="38">
        <v>397</v>
      </c>
      <c r="D10" s="40">
        <v>53.14861460957179</v>
      </c>
      <c r="E10" s="38">
        <v>119500</v>
      </c>
      <c r="F10" s="38">
        <v>41200</v>
      </c>
      <c r="G10" s="39">
        <v>190.04854368932038</v>
      </c>
    </row>
    <row r="11" spans="1:7" ht="30.75" customHeight="1">
      <c r="A11" s="152" t="s">
        <v>2002</v>
      </c>
      <c r="B11" s="38">
        <v>3609.3</v>
      </c>
      <c r="C11" s="38">
        <v>3659</v>
      </c>
      <c r="D11" s="40">
        <v>-1.3582946160152998</v>
      </c>
      <c r="E11" s="38">
        <v>564940</v>
      </c>
      <c r="F11" s="38">
        <v>620970</v>
      </c>
      <c r="G11" s="39">
        <v>-9.022980176175983</v>
      </c>
    </row>
    <row r="12" spans="1:7" ht="30.75" customHeight="1">
      <c r="A12" s="152" t="s">
        <v>2003</v>
      </c>
      <c r="B12" s="38">
        <v>4500.7</v>
      </c>
      <c r="C12" s="38">
        <v>4363.7</v>
      </c>
      <c r="D12" s="40">
        <v>3.1395375484107526</v>
      </c>
      <c r="E12" s="38">
        <v>746910</v>
      </c>
      <c r="F12" s="38">
        <v>731220</v>
      </c>
      <c r="G12" s="39">
        <v>2.145729055550997</v>
      </c>
    </row>
    <row r="13" spans="1:7" ht="30.75" customHeight="1">
      <c r="A13" s="152" t="s">
        <v>2004</v>
      </c>
      <c r="B13" s="38">
        <v>84.6</v>
      </c>
      <c r="C13" s="38">
        <v>56.6</v>
      </c>
      <c r="D13" s="40">
        <v>49.469964664310936</v>
      </c>
      <c r="E13" s="38">
        <v>14058</v>
      </c>
      <c r="F13" s="38">
        <v>12570</v>
      </c>
      <c r="G13" s="39">
        <v>11.837708830548927</v>
      </c>
    </row>
    <row r="14" spans="1:7" ht="30.75" customHeight="1">
      <c r="A14" s="152" t="s">
        <v>2005</v>
      </c>
      <c r="B14" s="38">
        <v>4600.4</v>
      </c>
      <c r="C14" s="38">
        <v>3955.5</v>
      </c>
      <c r="D14" s="40">
        <v>16.30388067248135</v>
      </c>
      <c r="E14" s="38">
        <v>731319</v>
      </c>
      <c r="F14" s="38">
        <v>749976</v>
      </c>
      <c r="G14" s="39">
        <v>-2.487679605747384</v>
      </c>
    </row>
    <row r="15" spans="1:7" ht="30.75" customHeight="1">
      <c r="A15" s="152" t="s">
        <v>2006</v>
      </c>
      <c r="B15" s="38">
        <v>1836</v>
      </c>
      <c r="C15" s="38">
        <v>1764.5</v>
      </c>
      <c r="D15" s="40">
        <v>4.052139416265231</v>
      </c>
      <c r="E15" s="38">
        <v>223950</v>
      </c>
      <c r="F15" s="38">
        <v>221110</v>
      </c>
      <c r="G15" s="39">
        <v>1.2844285649676632</v>
      </c>
    </row>
    <row r="16" spans="1:7" ht="30.75" customHeight="1">
      <c r="A16" s="152" t="s">
        <v>2007</v>
      </c>
      <c r="B16" s="38">
        <v>721.4</v>
      </c>
      <c r="C16" s="38">
        <v>602.2</v>
      </c>
      <c r="D16" s="40">
        <v>19.79408834274326</v>
      </c>
      <c r="E16" s="38">
        <v>97308</v>
      </c>
      <c r="F16" s="38">
        <v>93080</v>
      </c>
      <c r="G16" s="39">
        <v>4.542329179200688</v>
      </c>
    </row>
    <row r="17" spans="1:7" ht="30.75" customHeight="1">
      <c r="A17" s="152" t="s">
        <v>2008</v>
      </c>
      <c r="B17" s="38">
        <v>278.3</v>
      </c>
      <c r="C17" s="38">
        <v>130</v>
      </c>
      <c r="D17" s="40">
        <v>114.07692307692308</v>
      </c>
      <c r="E17" s="38">
        <v>18091</v>
      </c>
      <c r="F17" s="38">
        <v>4136</v>
      </c>
      <c r="G17" s="39">
        <v>337.40328820116054</v>
      </c>
    </row>
    <row r="18" spans="1:7" ht="30.75" customHeight="1">
      <c r="A18" s="152" t="s">
        <v>2009</v>
      </c>
      <c r="B18" s="38">
        <v>220</v>
      </c>
      <c r="C18" s="38">
        <v>195</v>
      </c>
      <c r="D18" s="40">
        <v>12.82051282051282</v>
      </c>
      <c r="E18" s="38">
        <v>16600</v>
      </c>
      <c r="F18" s="38">
        <v>13900</v>
      </c>
      <c r="G18" s="39">
        <v>19.424460431654676</v>
      </c>
    </row>
    <row r="19" spans="1:7" ht="30.75" customHeight="1" thickBot="1">
      <c r="A19" s="85" t="s">
        <v>2031</v>
      </c>
      <c r="B19" s="177">
        <v>375.5</v>
      </c>
      <c r="C19" s="177">
        <v>335.5</v>
      </c>
      <c r="D19" s="44">
        <v>11.922503725782414</v>
      </c>
      <c r="E19" s="177">
        <v>47900</v>
      </c>
      <c r="F19" s="177">
        <v>43050</v>
      </c>
      <c r="G19" s="45">
        <v>11.265969802555169</v>
      </c>
    </row>
    <row r="20" ht="25.5" customHeight="1">
      <c r="C20" s="358"/>
    </row>
  </sheetData>
  <mergeCells count="5">
    <mergeCell ref="A1:G1"/>
    <mergeCell ref="E2:G2"/>
    <mergeCell ref="A3:A4"/>
    <mergeCell ref="B3:D3"/>
    <mergeCell ref="E3:G3"/>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Q45"/>
  <sheetViews>
    <sheetView workbookViewId="0" topLeftCell="A1">
      <selection activeCell="A1" sqref="A1:I1"/>
    </sheetView>
  </sheetViews>
  <sheetFormatPr defaultColWidth="6.875" defaultRowHeight="14.25"/>
  <cols>
    <col min="1" max="1" width="21.25390625" style="364" customWidth="1"/>
    <col min="2" max="3" width="9.25390625" style="88" customWidth="1"/>
    <col min="4" max="5" width="10.875" style="88" customWidth="1"/>
    <col min="6" max="7" width="9.25390625" style="88" customWidth="1"/>
    <col min="8" max="9" width="10.875" style="88" customWidth="1"/>
    <col min="10" max="10" width="6.875" style="86" customWidth="1"/>
    <col min="11" max="16384" width="6.875" style="88" customWidth="1"/>
  </cols>
  <sheetData>
    <row r="1" spans="1:10" s="364" customFormat="1" ht="29.25" customHeight="1" thickBot="1">
      <c r="A1" s="1277" t="s">
        <v>241</v>
      </c>
      <c r="B1" s="1277"/>
      <c r="C1" s="1277"/>
      <c r="D1" s="1277"/>
      <c r="E1" s="1277"/>
      <c r="F1" s="1277"/>
      <c r="G1" s="1277"/>
      <c r="H1" s="1277"/>
      <c r="I1" s="1277"/>
      <c r="J1" s="363"/>
    </row>
    <row r="2" spans="1:10" s="364" customFormat="1" ht="21" customHeight="1">
      <c r="A2" s="1278" t="s">
        <v>242</v>
      </c>
      <c r="B2" s="1280" t="s">
        <v>243</v>
      </c>
      <c r="C2" s="1280"/>
      <c r="D2" s="1280"/>
      <c r="E2" s="1280"/>
      <c r="F2" s="1261" t="s">
        <v>244</v>
      </c>
      <c r="G2" s="1260"/>
      <c r="H2" s="1260"/>
      <c r="I2" s="1260"/>
      <c r="J2" s="363"/>
    </row>
    <row r="3" spans="1:10" s="364" customFormat="1" ht="27.75" customHeight="1">
      <c r="A3" s="1279"/>
      <c r="B3" s="1274" t="s">
        <v>245</v>
      </c>
      <c r="C3" s="1274" t="s">
        <v>246</v>
      </c>
      <c r="D3" s="1274" t="s">
        <v>247</v>
      </c>
      <c r="E3" s="1274" t="s">
        <v>248</v>
      </c>
      <c r="F3" s="1274" t="s">
        <v>245</v>
      </c>
      <c r="G3" s="1274" t="s">
        <v>246</v>
      </c>
      <c r="H3" s="1274" t="s">
        <v>249</v>
      </c>
      <c r="I3" s="1275" t="s">
        <v>248</v>
      </c>
      <c r="J3" s="363"/>
    </row>
    <row r="4" spans="1:10" s="364" customFormat="1" ht="27.75" customHeight="1">
      <c r="A4" s="1279"/>
      <c r="B4" s="359" t="s">
        <v>250</v>
      </c>
      <c r="C4" s="359" t="s">
        <v>251</v>
      </c>
      <c r="D4" s="1274"/>
      <c r="E4" s="1274"/>
      <c r="F4" s="359" t="s">
        <v>250</v>
      </c>
      <c r="G4" s="359" t="s">
        <v>251</v>
      </c>
      <c r="H4" s="1274"/>
      <c r="I4" s="1275"/>
      <c r="J4" s="363"/>
    </row>
    <row r="5" spans="1:10" s="364" customFormat="1" ht="15.75" customHeight="1">
      <c r="A5" s="360" t="s">
        <v>252</v>
      </c>
      <c r="B5" s="365">
        <v>5224</v>
      </c>
      <c r="C5" s="365">
        <v>7030</v>
      </c>
      <c r="D5" s="365"/>
      <c r="E5" s="365">
        <v>9339.5</v>
      </c>
      <c r="F5" s="365">
        <v>5772</v>
      </c>
      <c r="G5" s="365">
        <v>7612</v>
      </c>
      <c r="H5" s="365"/>
      <c r="I5" s="366">
        <v>6477.6</v>
      </c>
      <c r="J5" s="363"/>
    </row>
    <row r="6" spans="1:10" s="364" customFormat="1" ht="15.75" customHeight="1">
      <c r="A6" s="360" t="s">
        <v>253</v>
      </c>
      <c r="B6" s="367">
        <v>2384</v>
      </c>
      <c r="C6" s="367">
        <v>3629</v>
      </c>
      <c r="D6" s="367"/>
      <c r="E6" s="367">
        <v>5101.9</v>
      </c>
      <c r="F6" s="367">
        <v>2524</v>
      </c>
      <c r="G6" s="367">
        <v>4089</v>
      </c>
      <c r="H6" s="367"/>
      <c r="I6" s="368">
        <v>4445.5</v>
      </c>
      <c r="J6" s="363"/>
    </row>
    <row r="7" spans="1:12" s="364" customFormat="1" ht="15.75" customHeight="1">
      <c r="A7" s="361" t="s">
        <v>254</v>
      </c>
      <c r="B7" s="369"/>
      <c r="C7" s="369">
        <v>2111</v>
      </c>
      <c r="D7" s="369">
        <v>3204.7</v>
      </c>
      <c r="E7" s="369">
        <v>1497.5</v>
      </c>
      <c r="F7" s="369"/>
      <c r="G7" s="369">
        <v>2564</v>
      </c>
      <c r="H7" s="369">
        <v>3644.1</v>
      </c>
      <c r="I7" s="118">
        <v>1456.7</v>
      </c>
      <c r="J7" s="363"/>
      <c r="K7" s="363"/>
      <c r="L7" s="363"/>
    </row>
    <row r="8" spans="1:12" s="364" customFormat="1" ht="15.75" customHeight="1">
      <c r="A8" s="361" t="s">
        <v>255</v>
      </c>
      <c r="B8" s="369"/>
      <c r="C8" s="369">
        <v>832</v>
      </c>
      <c r="D8" s="369">
        <v>2478.6</v>
      </c>
      <c r="E8" s="369">
        <v>1800.2</v>
      </c>
      <c r="F8" s="369"/>
      <c r="G8" s="369">
        <v>980</v>
      </c>
      <c r="H8" s="369">
        <v>2269.9</v>
      </c>
      <c r="I8" s="118">
        <v>1809.5</v>
      </c>
      <c r="J8" s="363"/>
      <c r="K8" s="363"/>
      <c r="L8" s="363"/>
    </row>
    <row r="9" spans="1:12" s="364" customFormat="1" ht="15.75" customHeight="1">
      <c r="A9" s="361" t="s">
        <v>256</v>
      </c>
      <c r="B9" s="369"/>
      <c r="C9" s="369">
        <v>832</v>
      </c>
      <c r="D9" s="369">
        <v>2478.6</v>
      </c>
      <c r="E9" s="369"/>
      <c r="F9" s="369"/>
      <c r="G9" s="369">
        <v>655</v>
      </c>
      <c r="H9" s="369">
        <v>1390.1</v>
      </c>
      <c r="I9" s="118"/>
      <c r="J9" s="363"/>
      <c r="K9" s="363"/>
      <c r="L9" s="363"/>
    </row>
    <row r="10" spans="1:12" s="364" customFormat="1" ht="15.75" customHeight="1">
      <c r="A10" s="361" t="s">
        <v>257</v>
      </c>
      <c r="B10" s="369"/>
      <c r="C10" s="369">
        <v>259</v>
      </c>
      <c r="D10" s="369"/>
      <c r="E10" s="369">
        <v>549.3</v>
      </c>
      <c r="F10" s="369"/>
      <c r="G10" s="369">
        <v>222</v>
      </c>
      <c r="H10" s="369"/>
      <c r="I10" s="118">
        <v>676.7</v>
      </c>
      <c r="J10" s="363"/>
      <c r="K10" s="363"/>
      <c r="L10" s="363"/>
    </row>
    <row r="11" spans="1:12" s="364" customFormat="1" ht="15.75" customHeight="1">
      <c r="A11" s="361" t="s">
        <v>258</v>
      </c>
      <c r="B11" s="369"/>
      <c r="C11" s="369">
        <v>16</v>
      </c>
      <c r="D11" s="369">
        <v>72900</v>
      </c>
      <c r="E11" s="369">
        <v>21.7</v>
      </c>
      <c r="F11" s="369"/>
      <c r="G11" s="369">
        <v>42</v>
      </c>
      <c r="H11" s="369">
        <v>881900</v>
      </c>
      <c r="I11" s="118">
        <v>101.5</v>
      </c>
      <c r="J11" s="363"/>
      <c r="K11" s="363"/>
      <c r="L11" s="363"/>
    </row>
    <row r="12" spans="1:12" s="364" customFormat="1" ht="15.75" customHeight="1">
      <c r="A12" s="361" t="s">
        <v>259</v>
      </c>
      <c r="B12" s="369"/>
      <c r="C12" s="369">
        <v>89</v>
      </c>
      <c r="D12" s="369">
        <v>1934230</v>
      </c>
      <c r="E12" s="369">
        <v>527.6</v>
      </c>
      <c r="F12" s="369"/>
      <c r="G12" s="369">
        <v>88</v>
      </c>
      <c r="H12" s="369">
        <v>1581200</v>
      </c>
      <c r="I12" s="118">
        <v>574.2</v>
      </c>
      <c r="J12" s="363"/>
      <c r="K12" s="363"/>
      <c r="L12" s="363"/>
    </row>
    <row r="13" spans="1:12" s="364" customFormat="1" ht="15.75" customHeight="1">
      <c r="A13" s="361" t="s">
        <v>260</v>
      </c>
      <c r="B13" s="369"/>
      <c r="C13" s="369">
        <v>210</v>
      </c>
      <c r="D13" s="369">
        <v>176.6</v>
      </c>
      <c r="E13" s="369">
        <v>601.2</v>
      </c>
      <c r="F13" s="369"/>
      <c r="G13" s="369">
        <v>160</v>
      </c>
      <c r="H13" s="369">
        <v>147.2</v>
      </c>
      <c r="I13" s="118">
        <v>365.5</v>
      </c>
      <c r="J13" s="363"/>
      <c r="K13" s="363"/>
      <c r="L13" s="363"/>
    </row>
    <row r="14" spans="1:12" s="364" customFormat="1" ht="15.75" customHeight="1">
      <c r="A14" s="361" t="s">
        <v>261</v>
      </c>
      <c r="B14" s="369"/>
      <c r="C14" s="369">
        <v>185</v>
      </c>
      <c r="D14" s="369">
        <v>135.7</v>
      </c>
      <c r="E14" s="369"/>
      <c r="F14" s="369"/>
      <c r="G14" s="369">
        <v>146</v>
      </c>
      <c r="H14" s="369">
        <v>123.8</v>
      </c>
      <c r="I14" s="118"/>
      <c r="J14" s="363"/>
      <c r="K14" s="363"/>
      <c r="L14" s="363"/>
    </row>
    <row r="15" spans="1:12" s="364" customFormat="1" ht="15.75" customHeight="1">
      <c r="A15" s="361" t="s">
        <v>262</v>
      </c>
      <c r="B15" s="369"/>
      <c r="C15" s="369">
        <v>175</v>
      </c>
      <c r="D15" s="369">
        <v>118</v>
      </c>
      <c r="E15" s="369">
        <v>164.1</v>
      </c>
      <c r="F15" s="369"/>
      <c r="G15" s="369">
        <v>147</v>
      </c>
      <c r="H15" s="369">
        <v>86.8</v>
      </c>
      <c r="I15" s="118">
        <v>122.1</v>
      </c>
      <c r="J15" s="363"/>
      <c r="K15" s="363"/>
      <c r="L15" s="363"/>
    </row>
    <row r="16" spans="1:12" s="364" customFormat="1" ht="15.75" customHeight="1">
      <c r="A16" s="361" t="s">
        <v>263</v>
      </c>
      <c r="B16" s="369"/>
      <c r="C16" s="369">
        <v>42</v>
      </c>
      <c r="D16" s="369"/>
      <c r="E16" s="369">
        <v>489.6</v>
      </c>
      <c r="F16" s="369"/>
      <c r="G16" s="369">
        <v>16</v>
      </c>
      <c r="H16" s="369"/>
      <c r="I16" s="118">
        <v>15</v>
      </c>
      <c r="J16" s="363"/>
      <c r="K16" s="363"/>
      <c r="L16" s="363"/>
    </row>
    <row r="17" spans="1:12" s="364" customFormat="1" ht="15.75" customHeight="1">
      <c r="A17" s="361" t="s">
        <v>264</v>
      </c>
      <c r="B17" s="369"/>
      <c r="C17" s="369">
        <v>9</v>
      </c>
      <c r="D17" s="369">
        <v>960</v>
      </c>
      <c r="E17" s="369">
        <v>19.6</v>
      </c>
      <c r="F17" s="369"/>
      <c r="G17" s="369">
        <v>8</v>
      </c>
      <c r="H17" s="369">
        <v>800</v>
      </c>
      <c r="I17" s="118">
        <v>4</v>
      </c>
      <c r="J17" s="363"/>
      <c r="K17" s="363"/>
      <c r="L17" s="363"/>
    </row>
    <row r="18" spans="1:12" s="364" customFormat="1" ht="15.75" customHeight="1">
      <c r="A18" s="360" t="s">
        <v>265</v>
      </c>
      <c r="B18" s="367">
        <v>1894</v>
      </c>
      <c r="C18" s="367">
        <v>2449</v>
      </c>
      <c r="D18" s="367"/>
      <c r="E18" s="367">
        <v>4225.5</v>
      </c>
      <c r="F18" s="367">
        <v>2397</v>
      </c>
      <c r="G18" s="367">
        <v>2666</v>
      </c>
      <c r="H18" s="367"/>
      <c r="I18" s="368">
        <v>1761.8</v>
      </c>
      <c r="J18" s="363"/>
      <c r="K18" s="363"/>
      <c r="L18" s="363"/>
    </row>
    <row r="19" spans="1:12" s="364" customFormat="1" ht="15.75" customHeight="1">
      <c r="A19" s="361" t="s">
        <v>254</v>
      </c>
      <c r="B19" s="369"/>
      <c r="C19" s="369">
        <v>1683</v>
      </c>
      <c r="D19" s="369">
        <v>2923.2</v>
      </c>
      <c r="E19" s="369">
        <v>744.1</v>
      </c>
      <c r="F19" s="369"/>
      <c r="G19" s="369">
        <v>1785</v>
      </c>
      <c r="H19" s="369">
        <v>3814.5</v>
      </c>
      <c r="I19" s="118">
        <v>717.4</v>
      </c>
      <c r="J19" s="363"/>
      <c r="K19" s="363"/>
      <c r="L19" s="363"/>
    </row>
    <row r="20" spans="1:12" s="364" customFormat="1" ht="15.75" customHeight="1">
      <c r="A20" s="361" t="s">
        <v>255</v>
      </c>
      <c r="B20" s="369"/>
      <c r="C20" s="369">
        <v>471</v>
      </c>
      <c r="D20" s="369">
        <v>4272</v>
      </c>
      <c r="E20" s="369">
        <v>3310.2</v>
      </c>
      <c r="F20" s="369"/>
      <c r="G20" s="369">
        <v>493</v>
      </c>
      <c r="H20" s="369">
        <v>1023</v>
      </c>
      <c r="I20" s="118">
        <v>819</v>
      </c>
      <c r="J20" s="363"/>
      <c r="K20" s="363"/>
      <c r="L20" s="363"/>
    </row>
    <row r="21" spans="1:12" s="364" customFormat="1" ht="15.75" customHeight="1">
      <c r="A21" s="361" t="s">
        <v>256</v>
      </c>
      <c r="B21" s="369"/>
      <c r="C21" s="369">
        <v>471</v>
      </c>
      <c r="D21" s="369">
        <v>4272</v>
      </c>
      <c r="E21" s="369"/>
      <c r="F21" s="369"/>
      <c r="G21" s="369">
        <v>65</v>
      </c>
      <c r="H21" s="369">
        <v>18</v>
      </c>
      <c r="I21" s="118"/>
      <c r="J21" s="363"/>
      <c r="K21" s="363"/>
      <c r="L21" s="363"/>
    </row>
    <row r="22" spans="1:12" s="364" customFormat="1" ht="15.75" customHeight="1">
      <c r="A22" s="361" t="s">
        <v>257</v>
      </c>
      <c r="B22" s="369"/>
      <c r="C22" s="369">
        <v>23</v>
      </c>
      <c r="D22" s="369"/>
      <c r="E22" s="369">
        <v>37.8</v>
      </c>
      <c r="F22" s="369"/>
      <c r="G22" s="369">
        <v>23</v>
      </c>
      <c r="H22" s="369"/>
      <c r="I22" s="118">
        <v>38.8</v>
      </c>
      <c r="J22" s="363"/>
      <c r="K22" s="363"/>
      <c r="L22" s="363"/>
    </row>
    <row r="23" spans="1:12" s="364" customFormat="1" ht="15.75" customHeight="1">
      <c r="A23" s="361" t="s">
        <v>258</v>
      </c>
      <c r="B23" s="369"/>
      <c r="C23" s="369">
        <v>5</v>
      </c>
      <c r="D23" s="369">
        <v>22000</v>
      </c>
      <c r="E23" s="369">
        <v>5.2</v>
      </c>
      <c r="F23" s="369"/>
      <c r="G23" s="369">
        <v>3</v>
      </c>
      <c r="H23" s="369">
        <v>25000</v>
      </c>
      <c r="I23" s="118">
        <v>5.1</v>
      </c>
      <c r="J23" s="363"/>
      <c r="K23" s="363"/>
      <c r="L23" s="363"/>
    </row>
    <row r="24" spans="1:12" s="364" customFormat="1" ht="15.75" customHeight="1">
      <c r="A24" s="361" t="s">
        <v>259</v>
      </c>
      <c r="B24" s="369"/>
      <c r="C24" s="369">
        <v>18</v>
      </c>
      <c r="D24" s="369">
        <v>243000</v>
      </c>
      <c r="E24" s="369">
        <v>32.6</v>
      </c>
      <c r="F24" s="369"/>
      <c r="G24" s="369">
        <v>20</v>
      </c>
      <c r="H24" s="369">
        <v>210000</v>
      </c>
      <c r="I24" s="118">
        <v>33.7</v>
      </c>
      <c r="J24" s="363"/>
      <c r="K24" s="363"/>
      <c r="L24" s="363"/>
    </row>
    <row r="25" spans="1:12" s="364" customFormat="1" ht="15.75" customHeight="1">
      <c r="A25" s="361" t="s">
        <v>260</v>
      </c>
      <c r="B25" s="369"/>
      <c r="C25" s="369">
        <v>146</v>
      </c>
      <c r="D25" s="369">
        <v>484</v>
      </c>
      <c r="E25" s="369">
        <v>99.9</v>
      </c>
      <c r="F25" s="369"/>
      <c r="G25" s="369">
        <v>135</v>
      </c>
      <c r="H25" s="369">
        <v>659.9</v>
      </c>
      <c r="I25" s="118">
        <v>172.8</v>
      </c>
      <c r="J25" s="363"/>
      <c r="K25" s="363"/>
      <c r="L25" s="363"/>
    </row>
    <row r="26" spans="1:12" s="364" customFormat="1" ht="15.75" customHeight="1">
      <c r="A26" s="361" t="s">
        <v>261</v>
      </c>
      <c r="B26" s="369"/>
      <c r="C26" s="369"/>
      <c r="D26" s="369"/>
      <c r="E26" s="369"/>
      <c r="F26" s="369"/>
      <c r="G26" s="369">
        <v>4</v>
      </c>
      <c r="H26" s="369">
        <v>14.4</v>
      </c>
      <c r="I26" s="118"/>
      <c r="J26" s="363"/>
      <c r="K26" s="363"/>
      <c r="L26" s="363"/>
    </row>
    <row r="27" spans="1:12" s="364" customFormat="1" ht="15.75" customHeight="1">
      <c r="A27" s="361" t="s">
        <v>262</v>
      </c>
      <c r="B27" s="369"/>
      <c r="C27" s="369"/>
      <c r="D27" s="369"/>
      <c r="E27" s="369"/>
      <c r="F27" s="369"/>
      <c r="G27" s="369">
        <v>128</v>
      </c>
      <c r="H27" s="369">
        <v>10</v>
      </c>
      <c r="I27" s="118">
        <v>11</v>
      </c>
      <c r="J27" s="363"/>
      <c r="K27" s="363"/>
      <c r="L27" s="363"/>
    </row>
    <row r="28" spans="1:12" s="364" customFormat="1" ht="15.75" customHeight="1">
      <c r="A28" s="361" t="s">
        <v>263</v>
      </c>
      <c r="B28" s="369"/>
      <c r="C28" s="369">
        <v>126</v>
      </c>
      <c r="D28" s="369"/>
      <c r="E28" s="369">
        <v>33.5</v>
      </c>
      <c r="F28" s="369"/>
      <c r="G28" s="369">
        <v>102</v>
      </c>
      <c r="H28" s="369"/>
      <c r="I28" s="118">
        <v>2.8</v>
      </c>
      <c r="J28" s="363"/>
      <c r="K28" s="363"/>
      <c r="L28" s="363"/>
    </row>
    <row r="29" spans="1:12" s="364" customFormat="1" ht="15.75" customHeight="1">
      <c r="A29" s="361" t="s">
        <v>264</v>
      </c>
      <c r="B29" s="369"/>
      <c r="C29" s="369"/>
      <c r="D29" s="369"/>
      <c r="E29" s="369"/>
      <c r="F29" s="369"/>
      <c r="G29" s="369"/>
      <c r="H29" s="369"/>
      <c r="I29" s="118"/>
      <c r="J29" s="363"/>
      <c r="K29" s="363"/>
      <c r="L29" s="363"/>
    </row>
    <row r="30" spans="1:12" s="364" customFormat="1" ht="15.75" customHeight="1">
      <c r="A30" s="360" t="s">
        <v>266</v>
      </c>
      <c r="B30" s="367">
        <v>946</v>
      </c>
      <c r="C30" s="367">
        <v>952</v>
      </c>
      <c r="D30" s="367"/>
      <c r="E30" s="367">
        <v>12.1</v>
      </c>
      <c r="F30" s="367">
        <v>851</v>
      </c>
      <c r="G30" s="367">
        <v>857</v>
      </c>
      <c r="H30" s="367"/>
      <c r="I30" s="368">
        <v>270.3</v>
      </c>
      <c r="J30" s="363"/>
      <c r="K30" s="363"/>
      <c r="L30" s="363"/>
    </row>
    <row r="31" spans="1:12" s="364" customFormat="1" ht="15.75" customHeight="1">
      <c r="A31" s="361" t="s">
        <v>254</v>
      </c>
      <c r="B31" s="369"/>
      <c r="C31" s="369">
        <v>12</v>
      </c>
      <c r="D31" s="369">
        <v>21.5</v>
      </c>
      <c r="E31" s="369">
        <v>12</v>
      </c>
      <c r="F31" s="369"/>
      <c r="G31" s="369">
        <v>12</v>
      </c>
      <c r="H31" s="369">
        <v>37</v>
      </c>
      <c r="I31" s="118">
        <v>7.3</v>
      </c>
      <c r="J31" s="363"/>
      <c r="K31" s="363"/>
      <c r="L31" s="363"/>
    </row>
    <row r="32" spans="1:12" s="364" customFormat="1" ht="15.75" customHeight="1">
      <c r="A32" s="361" t="s">
        <v>255</v>
      </c>
      <c r="B32" s="369"/>
      <c r="C32" s="369"/>
      <c r="D32" s="369"/>
      <c r="E32" s="369"/>
      <c r="F32" s="369"/>
      <c r="G32" s="369"/>
      <c r="H32" s="369"/>
      <c r="I32" s="118"/>
      <c r="J32" s="363"/>
      <c r="K32" s="363"/>
      <c r="L32" s="363"/>
    </row>
    <row r="33" spans="1:12" s="364" customFormat="1" ht="15.75" customHeight="1">
      <c r="A33" s="361" t="s">
        <v>256</v>
      </c>
      <c r="B33" s="369"/>
      <c r="C33" s="369"/>
      <c r="D33" s="369"/>
      <c r="E33" s="369"/>
      <c r="F33" s="369"/>
      <c r="G33" s="369"/>
      <c r="H33" s="369"/>
      <c r="I33" s="118"/>
      <c r="J33" s="363"/>
      <c r="K33" s="363"/>
      <c r="L33" s="363"/>
    </row>
    <row r="34" spans="1:12" s="364" customFormat="1" ht="15.75" customHeight="1">
      <c r="A34" s="361" t="s">
        <v>257</v>
      </c>
      <c r="B34" s="369"/>
      <c r="C34" s="369"/>
      <c r="D34" s="369"/>
      <c r="E34" s="369"/>
      <c r="F34" s="369"/>
      <c r="G34" s="369"/>
      <c r="H34" s="369"/>
      <c r="I34" s="118"/>
      <c r="J34" s="363"/>
      <c r="K34" s="363"/>
      <c r="L34" s="363"/>
    </row>
    <row r="35" spans="1:12" s="364" customFormat="1" ht="15.75" customHeight="1">
      <c r="A35" s="361" t="s">
        <v>258</v>
      </c>
      <c r="B35" s="369"/>
      <c r="C35" s="369"/>
      <c r="D35" s="369"/>
      <c r="E35" s="369"/>
      <c r="F35" s="369"/>
      <c r="G35" s="369"/>
      <c r="H35" s="369"/>
      <c r="I35" s="118"/>
      <c r="J35" s="363"/>
      <c r="K35" s="363"/>
      <c r="L35" s="363"/>
    </row>
    <row r="36" spans="1:12" s="364" customFormat="1" ht="15.75" customHeight="1">
      <c r="A36" s="361" t="s">
        <v>259</v>
      </c>
      <c r="B36" s="369"/>
      <c r="C36" s="369"/>
      <c r="D36" s="369"/>
      <c r="E36" s="369"/>
      <c r="F36" s="369"/>
      <c r="G36" s="369"/>
      <c r="H36" s="369"/>
      <c r="I36" s="118"/>
      <c r="J36" s="363"/>
      <c r="K36" s="363"/>
      <c r="L36" s="363"/>
    </row>
    <row r="37" spans="1:12" s="364" customFormat="1" ht="15.75" customHeight="1">
      <c r="A37" s="361" t="s">
        <v>260</v>
      </c>
      <c r="B37" s="369"/>
      <c r="C37" s="369"/>
      <c r="D37" s="369"/>
      <c r="E37" s="369"/>
      <c r="F37" s="369"/>
      <c r="G37" s="369"/>
      <c r="H37" s="369"/>
      <c r="I37" s="118"/>
      <c r="J37" s="363"/>
      <c r="K37" s="363"/>
      <c r="L37" s="363"/>
    </row>
    <row r="38" spans="1:17" ht="15.75" customHeight="1">
      <c r="A38" s="361" t="s">
        <v>261</v>
      </c>
      <c r="B38" s="117"/>
      <c r="C38" s="117"/>
      <c r="D38" s="117"/>
      <c r="E38" s="117"/>
      <c r="F38" s="117"/>
      <c r="G38" s="117"/>
      <c r="H38" s="117"/>
      <c r="I38" s="119"/>
      <c r="J38" s="363"/>
      <c r="K38" s="363"/>
      <c r="L38" s="363"/>
      <c r="N38" s="364"/>
      <c r="O38" s="364"/>
      <c r="P38" s="364"/>
      <c r="Q38" s="364"/>
    </row>
    <row r="39" spans="1:17" ht="15.75" customHeight="1">
      <c r="A39" s="361" t="s">
        <v>262</v>
      </c>
      <c r="B39" s="117"/>
      <c r="C39" s="117"/>
      <c r="D39" s="117"/>
      <c r="E39" s="117"/>
      <c r="F39" s="117"/>
      <c r="G39" s="117"/>
      <c r="H39" s="117"/>
      <c r="I39" s="119"/>
      <c r="J39" s="363"/>
      <c r="K39" s="363"/>
      <c r="L39" s="363"/>
      <c r="N39" s="364"/>
      <c r="O39" s="364"/>
      <c r="P39" s="364"/>
      <c r="Q39" s="364"/>
    </row>
    <row r="40" spans="1:17" ht="15.75" customHeight="1">
      <c r="A40" s="361" t="s">
        <v>263</v>
      </c>
      <c r="B40" s="117"/>
      <c r="C40" s="117">
        <v>940</v>
      </c>
      <c r="D40" s="117"/>
      <c r="E40" s="117">
        <v>0.1</v>
      </c>
      <c r="F40" s="117"/>
      <c r="G40" s="117">
        <v>845</v>
      </c>
      <c r="H40" s="117"/>
      <c r="I40" s="119">
        <v>263</v>
      </c>
      <c r="J40" s="363"/>
      <c r="K40" s="363"/>
      <c r="L40" s="363"/>
      <c r="N40" s="364"/>
      <c r="O40" s="364"/>
      <c r="P40" s="364"/>
      <c r="Q40" s="364"/>
    </row>
    <row r="41" spans="1:17" ht="15.75" customHeight="1">
      <c r="A41" s="361" t="s">
        <v>264</v>
      </c>
      <c r="B41" s="117"/>
      <c r="C41" s="117"/>
      <c r="D41" s="117"/>
      <c r="E41" s="117"/>
      <c r="F41" s="117"/>
      <c r="G41" s="117"/>
      <c r="H41" s="117"/>
      <c r="I41" s="119"/>
      <c r="J41" s="363"/>
      <c r="K41" s="363"/>
      <c r="L41" s="363"/>
      <c r="N41" s="364"/>
      <c r="O41" s="364"/>
      <c r="P41" s="364"/>
      <c r="Q41" s="364"/>
    </row>
    <row r="42" spans="1:17" ht="14.25" customHeight="1">
      <c r="A42" s="360" t="s">
        <v>267</v>
      </c>
      <c r="B42" s="117"/>
      <c r="C42" s="117"/>
      <c r="D42" s="117"/>
      <c r="E42" s="117"/>
      <c r="F42" s="117"/>
      <c r="G42" s="117"/>
      <c r="H42" s="117"/>
      <c r="I42" s="119"/>
      <c r="J42" s="363"/>
      <c r="K42" s="363"/>
      <c r="L42" s="363"/>
      <c r="N42" s="364"/>
      <c r="O42" s="364"/>
      <c r="P42" s="364"/>
      <c r="Q42" s="364"/>
    </row>
    <row r="43" spans="1:17" ht="28.5" customHeight="1">
      <c r="A43" s="361" t="s">
        <v>268</v>
      </c>
      <c r="B43" s="117">
        <v>4406</v>
      </c>
      <c r="C43" s="117"/>
      <c r="D43" s="117"/>
      <c r="E43" s="117"/>
      <c r="F43" s="117"/>
      <c r="G43" s="117"/>
      <c r="H43" s="117"/>
      <c r="I43" s="119"/>
      <c r="J43" s="363"/>
      <c r="K43" s="363"/>
      <c r="L43" s="363"/>
      <c r="N43" s="364"/>
      <c r="O43" s="364"/>
      <c r="P43" s="364"/>
      <c r="Q43" s="364"/>
    </row>
    <row r="44" spans="1:17" ht="24" customHeight="1" thickBot="1">
      <c r="A44" s="362" t="s">
        <v>269</v>
      </c>
      <c r="B44" s="120">
        <v>3341</v>
      </c>
      <c r="C44" s="120"/>
      <c r="D44" s="120"/>
      <c r="E44" s="120"/>
      <c r="F44" s="120">
        <v>3921</v>
      </c>
      <c r="G44" s="120"/>
      <c r="H44" s="120"/>
      <c r="I44" s="121"/>
      <c r="J44" s="363"/>
      <c r="K44" s="363"/>
      <c r="L44" s="363"/>
      <c r="N44" s="364"/>
      <c r="O44" s="364"/>
      <c r="P44" s="364"/>
      <c r="Q44" s="364"/>
    </row>
    <row r="45" spans="1:5" ht="12.75">
      <c r="A45" s="1276" t="s">
        <v>270</v>
      </c>
      <c r="B45" s="1276"/>
      <c r="C45" s="1276"/>
      <c r="D45" s="1276"/>
      <c r="E45" s="1276"/>
    </row>
  </sheetData>
  <mergeCells count="11">
    <mergeCell ref="A1:I1"/>
    <mergeCell ref="A2:A4"/>
    <mergeCell ref="B2:E2"/>
    <mergeCell ref="F2:I2"/>
    <mergeCell ref="B3:C3"/>
    <mergeCell ref="D3:D4"/>
    <mergeCell ref="E3:E4"/>
    <mergeCell ref="F3:G3"/>
    <mergeCell ref="H3:H4"/>
    <mergeCell ref="I3:I4"/>
    <mergeCell ref="A45:E45"/>
  </mergeCells>
  <printOptions/>
  <pageMargins left="0.75" right="0.75" top="1" bottom="1" header="0.5" footer="0.5"/>
  <pageSetup orientation="portrait" paperSize="9" r:id="rId1"/>
</worksheet>
</file>

<file path=xl/worksheets/sheet26.xml><?xml version="1.0" encoding="utf-8"?>
<worksheet xmlns="http://schemas.openxmlformats.org/spreadsheetml/2006/main" xmlns:r="http://schemas.openxmlformats.org/officeDocument/2006/relationships">
  <dimension ref="A1:E20"/>
  <sheetViews>
    <sheetView workbookViewId="0" topLeftCell="A1">
      <selection activeCell="F9" sqref="F9"/>
    </sheetView>
  </sheetViews>
  <sheetFormatPr defaultColWidth="9.00390625" defaultRowHeight="14.25"/>
  <cols>
    <col min="1" max="1" width="12.50390625" style="88" customWidth="1"/>
    <col min="2" max="2" width="13.875" style="88" customWidth="1"/>
    <col min="3" max="3" width="11.625" style="88" customWidth="1"/>
    <col min="4" max="4" width="13.625" style="88" customWidth="1"/>
    <col min="5" max="5" width="15.875" style="88" customWidth="1"/>
    <col min="6" max="16384" width="9.00390625" style="88" customWidth="1"/>
  </cols>
  <sheetData>
    <row r="1" spans="1:5" ht="37.5" customHeight="1" thickBot="1">
      <c r="A1" s="1252" t="s">
        <v>661</v>
      </c>
      <c r="B1" s="1252"/>
      <c r="C1" s="1252"/>
      <c r="D1" s="1252"/>
      <c r="E1" s="1252"/>
    </row>
    <row r="2" spans="1:5" ht="15.75" customHeight="1">
      <c r="A2" s="1281" t="s">
        <v>927</v>
      </c>
      <c r="B2" s="1283" t="s">
        <v>272</v>
      </c>
      <c r="C2" s="162"/>
      <c r="D2" s="1285" t="s">
        <v>273</v>
      </c>
      <c r="E2" s="1283" t="s">
        <v>274</v>
      </c>
    </row>
    <row r="3" spans="1:5" ht="12.75" customHeight="1">
      <c r="A3" s="1282"/>
      <c r="B3" s="1284"/>
      <c r="C3" s="1284" t="s">
        <v>275</v>
      </c>
      <c r="D3" s="1284"/>
      <c r="E3" s="1286"/>
    </row>
    <row r="4" spans="1:5" ht="14.25" customHeight="1">
      <c r="A4" s="1282"/>
      <c r="B4" s="1284"/>
      <c r="C4" s="1284"/>
      <c r="D4" s="1284"/>
      <c r="E4" s="1286"/>
    </row>
    <row r="5" spans="1:5" ht="18.75" customHeight="1">
      <c r="A5" s="370" t="s">
        <v>944</v>
      </c>
      <c r="B5" s="374">
        <v>2502</v>
      </c>
      <c r="C5" s="374">
        <v>2502</v>
      </c>
      <c r="D5" s="374">
        <v>403</v>
      </c>
      <c r="E5" s="375">
        <v>403204.5</v>
      </c>
    </row>
    <row r="6" spans="1:5" ht="18.75" customHeight="1">
      <c r="A6" s="371" t="s">
        <v>948</v>
      </c>
      <c r="B6" s="376">
        <v>275</v>
      </c>
      <c r="C6" s="376">
        <v>275</v>
      </c>
      <c r="D6" s="376">
        <v>1</v>
      </c>
      <c r="E6" s="377">
        <v>30400.5</v>
      </c>
    </row>
    <row r="7" spans="1:5" ht="18.75" customHeight="1">
      <c r="A7" s="371" t="s">
        <v>949</v>
      </c>
      <c r="B7" s="376">
        <v>184</v>
      </c>
      <c r="C7" s="376">
        <v>184</v>
      </c>
      <c r="D7" s="376">
        <v>38</v>
      </c>
      <c r="E7" s="377">
        <v>23199</v>
      </c>
    </row>
    <row r="8" spans="1:5" ht="18.75" customHeight="1">
      <c r="A8" s="371" t="s">
        <v>950</v>
      </c>
      <c r="B8" s="376">
        <v>247</v>
      </c>
      <c r="C8" s="376">
        <v>247</v>
      </c>
      <c r="D8" s="376"/>
      <c r="E8" s="377">
        <v>27280.5</v>
      </c>
    </row>
    <row r="9" spans="1:5" ht="18.75" customHeight="1">
      <c r="A9" s="371" t="s">
        <v>951</v>
      </c>
      <c r="B9" s="376">
        <v>336</v>
      </c>
      <c r="C9" s="376">
        <v>336</v>
      </c>
      <c r="D9" s="376"/>
      <c r="E9" s="377">
        <v>45850.5</v>
      </c>
    </row>
    <row r="10" spans="1:5" ht="18.75" customHeight="1">
      <c r="A10" s="371" t="s">
        <v>952</v>
      </c>
      <c r="B10" s="376">
        <v>325</v>
      </c>
      <c r="C10" s="376">
        <v>325</v>
      </c>
      <c r="D10" s="376"/>
      <c r="E10" s="377">
        <v>32521.5</v>
      </c>
    </row>
    <row r="11" spans="1:5" ht="18.75" customHeight="1">
      <c r="A11" s="371" t="s">
        <v>953</v>
      </c>
      <c r="B11" s="376">
        <v>199</v>
      </c>
      <c r="C11" s="376">
        <v>199</v>
      </c>
      <c r="D11" s="376">
        <v>21</v>
      </c>
      <c r="E11" s="377">
        <v>43561.5</v>
      </c>
    </row>
    <row r="12" spans="1:5" ht="18.75" customHeight="1">
      <c r="A12" s="371" t="s">
        <v>954</v>
      </c>
      <c r="B12" s="376">
        <v>128</v>
      </c>
      <c r="C12" s="376">
        <v>128</v>
      </c>
      <c r="D12" s="376"/>
      <c r="E12" s="377">
        <v>23814</v>
      </c>
    </row>
    <row r="13" spans="1:5" ht="18.75" customHeight="1">
      <c r="A13" s="371" t="s">
        <v>955</v>
      </c>
      <c r="B13" s="376">
        <v>119</v>
      </c>
      <c r="C13" s="376">
        <v>119</v>
      </c>
      <c r="D13" s="376">
        <v>62</v>
      </c>
      <c r="E13" s="377">
        <v>23346</v>
      </c>
    </row>
    <row r="14" spans="1:5" ht="18.75" customHeight="1">
      <c r="A14" s="371" t="s">
        <v>956</v>
      </c>
      <c r="B14" s="376">
        <v>117</v>
      </c>
      <c r="C14" s="376">
        <v>117</v>
      </c>
      <c r="D14" s="376">
        <v>51</v>
      </c>
      <c r="E14" s="377">
        <v>30357</v>
      </c>
    </row>
    <row r="15" spans="1:5" ht="18.75" customHeight="1">
      <c r="A15" s="371" t="s">
        <v>957</v>
      </c>
      <c r="B15" s="376">
        <v>89</v>
      </c>
      <c r="C15" s="376">
        <v>89</v>
      </c>
      <c r="D15" s="376">
        <v>57</v>
      </c>
      <c r="E15" s="377">
        <v>26527.5</v>
      </c>
    </row>
    <row r="16" spans="1:5" ht="18.75" customHeight="1">
      <c r="A16" s="371" t="s">
        <v>958</v>
      </c>
      <c r="B16" s="376">
        <v>65</v>
      </c>
      <c r="C16" s="376">
        <v>65</v>
      </c>
      <c r="D16" s="376">
        <v>50</v>
      </c>
      <c r="E16" s="377">
        <v>15864</v>
      </c>
    </row>
    <row r="17" spans="1:5" ht="18.75" customHeight="1">
      <c r="A17" s="371" t="s">
        <v>959</v>
      </c>
      <c r="B17" s="376">
        <v>120</v>
      </c>
      <c r="C17" s="376">
        <v>120</v>
      </c>
      <c r="D17" s="376">
        <v>109</v>
      </c>
      <c r="E17" s="377">
        <v>30214.5</v>
      </c>
    </row>
    <row r="18" spans="1:5" ht="18.75" customHeight="1">
      <c r="A18" s="371" t="s">
        <v>960</v>
      </c>
      <c r="B18" s="376">
        <v>178</v>
      </c>
      <c r="C18" s="376">
        <v>178</v>
      </c>
      <c r="D18" s="376">
        <v>3</v>
      </c>
      <c r="E18" s="377">
        <v>30204</v>
      </c>
    </row>
    <row r="19" spans="1:5" ht="18.75" customHeight="1" thickBot="1">
      <c r="A19" s="372" t="s">
        <v>961</v>
      </c>
      <c r="B19" s="378">
        <v>120</v>
      </c>
      <c r="C19" s="378">
        <v>120</v>
      </c>
      <c r="D19" s="378">
        <v>11</v>
      </c>
      <c r="E19" s="379">
        <v>20064</v>
      </c>
    </row>
    <row r="20" spans="1:5" ht="12.75">
      <c r="A20" s="1276" t="s">
        <v>276</v>
      </c>
      <c r="B20" s="1276"/>
      <c r="C20" s="1276"/>
      <c r="D20" s="1276"/>
      <c r="E20" s="1276"/>
    </row>
  </sheetData>
  <mergeCells count="7">
    <mergeCell ref="A20:E20"/>
    <mergeCell ref="A1:E1"/>
    <mergeCell ref="A2:A4"/>
    <mergeCell ref="B2:B4"/>
    <mergeCell ref="D2:D4"/>
    <mergeCell ref="E2:E4"/>
    <mergeCell ref="C3:C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E20"/>
  <sheetViews>
    <sheetView workbookViewId="0" topLeftCell="A1">
      <selection activeCell="F11" sqref="F11"/>
    </sheetView>
  </sheetViews>
  <sheetFormatPr defaultColWidth="9.00390625" defaultRowHeight="14.25"/>
  <cols>
    <col min="1" max="1" width="27.75390625" style="88" customWidth="1"/>
    <col min="2" max="2" width="13.125" style="88" customWidth="1"/>
    <col min="3" max="3" width="16.50390625" style="88" customWidth="1"/>
    <col min="4" max="4" width="13.75390625" style="88" customWidth="1"/>
    <col min="5" max="5" width="11.375" style="88" customWidth="1"/>
    <col min="6" max="16384" width="9.00390625" style="88" customWidth="1"/>
  </cols>
  <sheetData>
    <row r="1" spans="1:5" ht="35.25" customHeight="1" thickBot="1">
      <c r="A1" s="1252" t="s">
        <v>662</v>
      </c>
      <c r="B1" s="1252"/>
      <c r="C1" s="1252"/>
      <c r="D1" s="1252"/>
      <c r="E1" s="373"/>
    </row>
    <row r="2" spans="1:5" ht="15.75" customHeight="1">
      <c r="A2" s="1281" t="s">
        <v>927</v>
      </c>
      <c r="B2" s="1283" t="s">
        <v>278</v>
      </c>
      <c r="C2" s="380"/>
      <c r="D2" s="380"/>
      <c r="E2" s="384"/>
    </row>
    <row r="3" spans="1:5" ht="12.75">
      <c r="A3" s="1282"/>
      <c r="B3" s="1284"/>
      <c r="C3" s="1287" t="s">
        <v>279</v>
      </c>
      <c r="D3" s="1153" t="s">
        <v>280</v>
      </c>
      <c r="E3" s="384"/>
    </row>
    <row r="4" spans="1:5" ht="12.75">
      <c r="A4" s="1282"/>
      <c r="B4" s="1284"/>
      <c r="C4" s="1288"/>
      <c r="D4" s="1289"/>
      <c r="E4" s="385"/>
    </row>
    <row r="5" spans="1:5" ht="20.25" customHeight="1">
      <c r="A5" s="370" t="s">
        <v>944</v>
      </c>
      <c r="B5" s="386">
        <v>10136.798599999998</v>
      </c>
      <c r="C5" s="386">
        <v>4840.1405</v>
      </c>
      <c r="D5" s="387">
        <v>5296.6579</v>
      </c>
      <c r="E5" s="388"/>
    </row>
    <row r="6" spans="1:5" ht="20.25" customHeight="1">
      <c r="A6" s="371" t="s">
        <v>948</v>
      </c>
      <c r="B6" s="389">
        <v>767.1972</v>
      </c>
      <c r="C6" s="389">
        <f>B6-D6</f>
        <v>314.19539999999995</v>
      </c>
      <c r="D6" s="390">
        <v>453.0018</v>
      </c>
      <c r="E6" s="388"/>
    </row>
    <row r="7" spans="1:5" ht="20.25" customHeight="1">
      <c r="A7" s="371" t="s">
        <v>949</v>
      </c>
      <c r="B7" s="389">
        <v>344.2291</v>
      </c>
      <c r="C7" s="389">
        <v>237.3401</v>
      </c>
      <c r="D7" s="390">
        <v>106.889</v>
      </c>
      <c r="E7" s="388"/>
    </row>
    <row r="8" spans="1:5" ht="20.25" customHeight="1">
      <c r="A8" s="371" t="s">
        <v>950</v>
      </c>
      <c r="B8" s="389">
        <v>687.0105</v>
      </c>
      <c r="C8" s="389">
        <f>B8-D8</f>
        <v>265.51009999999997</v>
      </c>
      <c r="D8" s="390">
        <v>421.5004</v>
      </c>
      <c r="E8" s="388"/>
    </row>
    <row r="9" spans="1:5" ht="20.25" customHeight="1">
      <c r="A9" s="371" t="s">
        <v>951</v>
      </c>
      <c r="B9" s="389">
        <v>1652.0414</v>
      </c>
      <c r="C9" s="389">
        <v>72.4812</v>
      </c>
      <c r="D9" s="390">
        <v>1579.5601</v>
      </c>
      <c r="E9" s="391"/>
    </row>
    <row r="10" spans="1:5" ht="20.25" customHeight="1">
      <c r="A10" s="371" t="s">
        <v>952</v>
      </c>
      <c r="B10" s="389">
        <v>926.2686</v>
      </c>
      <c r="C10" s="389">
        <v>116.4884</v>
      </c>
      <c r="D10" s="390">
        <v>809.7801</v>
      </c>
      <c r="E10" s="388"/>
    </row>
    <row r="11" spans="1:4" ht="20.25" customHeight="1">
      <c r="A11" s="371" t="s">
        <v>953</v>
      </c>
      <c r="B11" s="389">
        <v>1135.2037</v>
      </c>
      <c r="C11" s="389">
        <v>267.2247</v>
      </c>
      <c r="D11" s="390">
        <v>867.979</v>
      </c>
    </row>
    <row r="12" spans="1:5" ht="20.25" customHeight="1">
      <c r="A12" s="371" t="s">
        <v>954</v>
      </c>
      <c r="B12" s="389">
        <v>216.2625</v>
      </c>
      <c r="C12" s="389">
        <f aca="true" t="shared" si="0" ref="C12:C19">B12-D12</f>
        <v>55.917899999999975</v>
      </c>
      <c r="D12" s="390">
        <v>160.3446</v>
      </c>
      <c r="E12" s="388"/>
    </row>
    <row r="13" spans="1:5" ht="20.25" customHeight="1">
      <c r="A13" s="371" t="s">
        <v>955</v>
      </c>
      <c r="B13" s="389">
        <v>697.2154</v>
      </c>
      <c r="C13" s="389">
        <f t="shared" si="0"/>
        <v>587.5882</v>
      </c>
      <c r="D13" s="390">
        <v>109.6272</v>
      </c>
      <c r="E13" s="388"/>
    </row>
    <row r="14" spans="1:5" ht="20.25" customHeight="1">
      <c r="A14" s="371" t="s">
        <v>956</v>
      </c>
      <c r="B14" s="389">
        <v>186.2597</v>
      </c>
      <c r="C14" s="389">
        <f t="shared" si="0"/>
        <v>127.15020000000001</v>
      </c>
      <c r="D14" s="390">
        <v>59.1095</v>
      </c>
      <c r="E14" s="388"/>
    </row>
    <row r="15" spans="1:4" ht="20.25" customHeight="1">
      <c r="A15" s="371" t="s">
        <v>957</v>
      </c>
      <c r="B15" s="389">
        <v>176.1774</v>
      </c>
      <c r="C15" s="389">
        <f t="shared" si="0"/>
        <v>148.0745</v>
      </c>
      <c r="D15" s="390">
        <v>28.1029</v>
      </c>
    </row>
    <row r="16" spans="1:4" ht="20.25" customHeight="1">
      <c r="A16" s="371" t="s">
        <v>958</v>
      </c>
      <c r="B16" s="389">
        <v>539.1008</v>
      </c>
      <c r="C16" s="389">
        <f t="shared" si="0"/>
        <v>493.9012000000001</v>
      </c>
      <c r="D16" s="390">
        <v>45.1996</v>
      </c>
    </row>
    <row r="17" spans="1:4" ht="20.25" customHeight="1">
      <c r="A17" s="371" t="s">
        <v>959</v>
      </c>
      <c r="B17" s="389">
        <v>1095.4806</v>
      </c>
      <c r="C17" s="389">
        <f t="shared" si="0"/>
        <v>985.5893000000001</v>
      </c>
      <c r="D17" s="390">
        <v>109.8913</v>
      </c>
    </row>
    <row r="18" spans="1:4" ht="20.25" customHeight="1">
      <c r="A18" s="371" t="s">
        <v>960</v>
      </c>
      <c r="B18" s="389">
        <v>1082.5201</v>
      </c>
      <c r="C18" s="389">
        <f t="shared" si="0"/>
        <v>792.2312999999999</v>
      </c>
      <c r="D18" s="390">
        <v>290.2888</v>
      </c>
    </row>
    <row r="19" spans="1:4" ht="20.25" customHeight="1" thickBot="1">
      <c r="A19" s="381" t="s">
        <v>961</v>
      </c>
      <c r="B19" s="392">
        <v>631.8316</v>
      </c>
      <c r="C19" s="392">
        <f t="shared" si="0"/>
        <v>376.448</v>
      </c>
      <c r="D19" s="393">
        <v>255.3836</v>
      </c>
    </row>
    <row r="20" spans="1:2" ht="15.75" customHeight="1">
      <c r="A20" s="394" t="s">
        <v>962</v>
      </c>
      <c r="B20" s="35"/>
    </row>
  </sheetData>
  <mergeCells count="5">
    <mergeCell ref="A1:D1"/>
    <mergeCell ref="A2:A4"/>
    <mergeCell ref="B2:B4"/>
    <mergeCell ref="C3:C4"/>
    <mergeCell ref="D3:D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E19"/>
  <sheetViews>
    <sheetView workbookViewId="0" topLeftCell="A1">
      <selection activeCell="G10" sqref="G10"/>
    </sheetView>
  </sheetViews>
  <sheetFormatPr defaultColWidth="9.00390625" defaultRowHeight="14.25"/>
  <cols>
    <col min="1" max="1" width="15.875" style="88" customWidth="1"/>
    <col min="2" max="2" width="14.00390625" style="88" customWidth="1"/>
    <col min="3" max="3" width="12.375" style="88" customWidth="1"/>
    <col min="4" max="4" width="13.75390625" style="88" customWidth="1"/>
    <col min="5" max="5" width="14.50390625" style="88" customWidth="1"/>
    <col min="6" max="16384" width="9.00390625" style="88" customWidth="1"/>
  </cols>
  <sheetData>
    <row r="1" spans="1:5" ht="43.5" customHeight="1" thickBot="1">
      <c r="A1" s="1252" t="s">
        <v>663</v>
      </c>
      <c r="B1" s="1252"/>
      <c r="C1" s="1252"/>
      <c r="D1" s="1252"/>
      <c r="E1" s="1252"/>
    </row>
    <row r="2" spans="1:5" ht="15" customHeight="1">
      <c r="A2" s="1224" t="s">
        <v>927</v>
      </c>
      <c r="B2" s="63" t="s">
        <v>282</v>
      </c>
      <c r="C2" s="63" t="s">
        <v>283</v>
      </c>
      <c r="D2" s="63" t="s">
        <v>284</v>
      </c>
      <c r="E2" s="16" t="s">
        <v>285</v>
      </c>
    </row>
    <row r="3" spans="1:5" ht="15" customHeight="1">
      <c r="A3" s="1225"/>
      <c r="B3" s="163" t="s">
        <v>286</v>
      </c>
      <c r="C3" s="163" t="s">
        <v>286</v>
      </c>
      <c r="D3" s="163" t="s">
        <v>287</v>
      </c>
      <c r="E3" s="18" t="s">
        <v>288</v>
      </c>
    </row>
    <row r="4" spans="1:5" ht="20.25" customHeight="1">
      <c r="A4" s="370" t="s">
        <v>944</v>
      </c>
      <c r="B4" s="395">
        <v>13650</v>
      </c>
      <c r="C4" s="395">
        <v>1378</v>
      </c>
      <c r="D4" s="396">
        <v>3756</v>
      </c>
      <c r="E4" s="397">
        <v>10600</v>
      </c>
    </row>
    <row r="5" spans="1:5" ht="20.25" customHeight="1">
      <c r="A5" s="371" t="s">
        <v>948</v>
      </c>
      <c r="B5" s="376">
        <v>8010</v>
      </c>
      <c r="C5" s="376">
        <v>10</v>
      </c>
      <c r="D5" s="398">
        <v>11</v>
      </c>
      <c r="E5" s="399"/>
    </row>
    <row r="6" spans="1:5" ht="20.25" customHeight="1">
      <c r="A6" s="371" t="s">
        <v>949</v>
      </c>
      <c r="B6" s="376">
        <v>2470</v>
      </c>
      <c r="C6" s="376">
        <v>21</v>
      </c>
      <c r="D6" s="398">
        <v>166</v>
      </c>
      <c r="E6" s="399">
        <v>1100</v>
      </c>
    </row>
    <row r="7" spans="1:5" ht="20.25" customHeight="1">
      <c r="A7" s="371" t="s">
        <v>950</v>
      </c>
      <c r="B7" s="376">
        <v>58</v>
      </c>
      <c r="C7" s="376">
        <v>58</v>
      </c>
      <c r="D7" s="398">
        <v>12</v>
      </c>
      <c r="E7" s="399"/>
    </row>
    <row r="8" spans="1:5" ht="20.25" customHeight="1">
      <c r="A8" s="371" t="s">
        <v>951</v>
      </c>
      <c r="B8" s="376">
        <v>310</v>
      </c>
      <c r="C8" s="376">
        <v>110</v>
      </c>
      <c r="D8" s="398">
        <v>20</v>
      </c>
      <c r="E8" s="399"/>
    </row>
    <row r="9" spans="1:5" ht="20.25" customHeight="1">
      <c r="A9" s="371" t="s">
        <v>952</v>
      </c>
      <c r="B9" s="376">
        <v>1030</v>
      </c>
      <c r="C9" s="376">
        <v>480</v>
      </c>
      <c r="D9" s="398">
        <v>647</v>
      </c>
      <c r="E9" s="399">
        <v>600</v>
      </c>
    </row>
    <row r="10" spans="1:5" ht="20.25" customHeight="1">
      <c r="A10" s="371" t="s">
        <v>953</v>
      </c>
      <c r="B10" s="376">
        <v>86</v>
      </c>
      <c r="C10" s="376">
        <v>86</v>
      </c>
      <c r="D10" s="398">
        <v>28</v>
      </c>
      <c r="E10" s="399"/>
    </row>
    <row r="11" spans="1:5" ht="20.25" customHeight="1">
      <c r="A11" s="371" t="s">
        <v>954</v>
      </c>
      <c r="B11" s="376">
        <v>600</v>
      </c>
      <c r="C11" s="376">
        <v>10</v>
      </c>
      <c r="D11" s="398">
        <v>300</v>
      </c>
      <c r="E11" s="399"/>
    </row>
    <row r="12" spans="1:5" ht="20.25" customHeight="1">
      <c r="A12" s="371" t="s">
        <v>955</v>
      </c>
      <c r="B12" s="376">
        <v>140</v>
      </c>
      <c r="C12" s="376">
        <v>40</v>
      </c>
      <c r="D12" s="398">
        <v>310</v>
      </c>
      <c r="E12" s="399">
        <v>300</v>
      </c>
    </row>
    <row r="13" spans="1:5" ht="20.25" customHeight="1">
      <c r="A13" s="371" t="s">
        <v>956</v>
      </c>
      <c r="B13" s="376">
        <v>294</v>
      </c>
      <c r="C13" s="376">
        <v>201</v>
      </c>
      <c r="D13" s="398">
        <v>1181</v>
      </c>
      <c r="E13" s="399">
        <v>3200</v>
      </c>
    </row>
    <row r="14" spans="1:5" ht="20.25" customHeight="1">
      <c r="A14" s="371" t="s">
        <v>957</v>
      </c>
      <c r="B14" s="376">
        <v>232</v>
      </c>
      <c r="C14" s="376">
        <v>192</v>
      </c>
      <c r="D14" s="398">
        <v>798</v>
      </c>
      <c r="E14" s="399">
        <v>5200</v>
      </c>
    </row>
    <row r="15" spans="1:5" ht="20.25" customHeight="1">
      <c r="A15" s="371" t="s">
        <v>958</v>
      </c>
      <c r="B15" s="376">
        <v>385</v>
      </c>
      <c r="C15" s="376">
        <v>135</v>
      </c>
      <c r="D15" s="398">
        <v>267</v>
      </c>
      <c r="E15" s="399">
        <v>200</v>
      </c>
    </row>
    <row r="16" spans="1:5" ht="20.25" customHeight="1">
      <c r="A16" s="371" t="s">
        <v>959</v>
      </c>
      <c r="B16" s="376">
        <v>20</v>
      </c>
      <c r="C16" s="376">
        <v>20</v>
      </c>
      <c r="D16" s="398">
        <v>16</v>
      </c>
      <c r="E16" s="399"/>
    </row>
    <row r="17" spans="1:5" ht="20.25" customHeight="1">
      <c r="A17" s="371" t="s">
        <v>960</v>
      </c>
      <c r="B17" s="376">
        <v>5</v>
      </c>
      <c r="C17" s="376">
        <v>5</v>
      </c>
      <c r="D17" s="398"/>
      <c r="E17" s="399"/>
    </row>
    <row r="18" spans="1:5" ht="20.25" customHeight="1" thickBot="1">
      <c r="A18" s="372" t="s">
        <v>961</v>
      </c>
      <c r="B18" s="378">
        <v>10</v>
      </c>
      <c r="C18" s="378">
        <v>10</v>
      </c>
      <c r="D18" s="400"/>
      <c r="E18" s="401"/>
    </row>
    <row r="19" s="402" customFormat="1" ht="12.75">
      <c r="A19" s="394" t="s">
        <v>289</v>
      </c>
    </row>
  </sheetData>
  <mergeCells count="2">
    <mergeCell ref="A1:E1"/>
    <mergeCell ref="A2:A3"/>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C35"/>
  <sheetViews>
    <sheetView workbookViewId="0" topLeftCell="A1">
      <selection activeCell="D11" sqref="D11"/>
    </sheetView>
  </sheetViews>
  <sheetFormatPr defaultColWidth="9.00390625" defaultRowHeight="14.25"/>
  <cols>
    <col min="1" max="1" width="29.50390625" style="88" customWidth="1"/>
    <col min="2" max="2" width="22.625" style="88" customWidth="1"/>
    <col min="3" max="3" width="28.75390625" style="88" customWidth="1"/>
    <col min="4" max="16384" width="9.00390625" style="88" customWidth="1"/>
  </cols>
  <sheetData>
    <row r="1" spans="1:3" ht="30" customHeight="1">
      <c r="A1" s="1252" t="s">
        <v>664</v>
      </c>
      <c r="B1" s="1252"/>
      <c r="C1" s="1252"/>
    </row>
    <row r="2" spans="1:3" ht="13.5" thickBot="1">
      <c r="A2" s="382"/>
      <c r="B2" s="35"/>
      <c r="C2" s="383" t="s">
        <v>812</v>
      </c>
    </row>
    <row r="3" spans="1:3" ht="12.75">
      <c r="A3" s="162" t="s">
        <v>291</v>
      </c>
      <c r="B3" s="124" t="s">
        <v>2811</v>
      </c>
      <c r="C3" s="125" t="s">
        <v>696</v>
      </c>
    </row>
    <row r="4" spans="1:3" ht="12.75">
      <c r="A4" s="403" t="s">
        <v>292</v>
      </c>
      <c r="B4" s="406">
        <v>3175372.9</v>
      </c>
      <c r="C4" s="407">
        <v>2935756.8</v>
      </c>
    </row>
    <row r="5" spans="1:3" ht="12.75">
      <c r="A5" s="371" t="s">
        <v>293</v>
      </c>
      <c r="B5" s="408">
        <v>28185.2</v>
      </c>
      <c r="C5" s="409">
        <v>27620.7</v>
      </c>
    </row>
    <row r="6" spans="1:3" ht="14.25">
      <c r="A6" s="404" t="s">
        <v>294</v>
      </c>
      <c r="B6" s="408">
        <v>13607.2</v>
      </c>
      <c r="C6" s="409">
        <v>13450.2</v>
      </c>
    </row>
    <row r="7" spans="1:3" ht="12.75">
      <c r="A7" s="371" t="s">
        <v>295</v>
      </c>
      <c r="B7" s="408">
        <v>24406.4</v>
      </c>
      <c r="C7" s="409">
        <v>20431.8</v>
      </c>
    </row>
    <row r="8" spans="1:3" ht="12.75">
      <c r="A8" s="371" t="s">
        <v>296</v>
      </c>
      <c r="B8" s="408">
        <v>77703.7</v>
      </c>
      <c r="C8" s="409">
        <v>77855</v>
      </c>
    </row>
    <row r="9" spans="1:3" ht="12.75">
      <c r="A9" s="371" t="s">
        <v>297</v>
      </c>
      <c r="B9" s="408">
        <v>6521.8</v>
      </c>
      <c r="C9" s="409">
        <v>5906.3</v>
      </c>
    </row>
    <row r="10" spans="1:3" ht="12.75">
      <c r="A10" s="371" t="s">
        <v>298</v>
      </c>
      <c r="B10" s="408">
        <v>1494696.3</v>
      </c>
      <c r="C10" s="409">
        <v>1264613.1</v>
      </c>
    </row>
    <row r="11" spans="1:3" ht="12.75">
      <c r="A11" s="371" t="s">
        <v>299</v>
      </c>
      <c r="B11" s="408">
        <v>213147.8</v>
      </c>
      <c r="C11" s="409">
        <v>208830.4</v>
      </c>
    </row>
    <row r="12" spans="1:3" ht="12.75">
      <c r="A12" s="371" t="s">
        <v>300</v>
      </c>
      <c r="B12" s="408">
        <v>120068.2</v>
      </c>
      <c r="C12" s="409">
        <v>113321.5</v>
      </c>
    </row>
    <row r="13" spans="1:3" ht="12.75">
      <c r="A13" s="371" t="s">
        <v>301</v>
      </c>
      <c r="B13" s="408">
        <v>482965.2</v>
      </c>
      <c r="C13" s="409">
        <v>597736.1</v>
      </c>
    </row>
    <row r="14" spans="1:3" ht="12.75">
      <c r="A14" s="371" t="s">
        <v>302</v>
      </c>
      <c r="B14" s="408">
        <v>669810.6</v>
      </c>
      <c r="C14" s="409">
        <v>570664.4</v>
      </c>
    </row>
    <row r="15" spans="1:3" ht="12.75">
      <c r="A15" s="371" t="s">
        <v>303</v>
      </c>
      <c r="B15" s="408">
        <v>57867.7</v>
      </c>
      <c r="C15" s="409">
        <v>48777.5</v>
      </c>
    </row>
    <row r="16" spans="1:3" ht="12.75">
      <c r="A16" s="405" t="s">
        <v>304</v>
      </c>
      <c r="B16" s="410">
        <v>2740390.2</v>
      </c>
      <c r="C16" s="411">
        <v>2555344.8</v>
      </c>
    </row>
    <row r="17" spans="1:3" ht="12.75">
      <c r="A17" s="371" t="s">
        <v>293</v>
      </c>
      <c r="B17" s="408">
        <v>28009</v>
      </c>
      <c r="C17" s="409">
        <v>27368.8</v>
      </c>
    </row>
    <row r="18" spans="1:3" ht="14.25">
      <c r="A18" s="404" t="s">
        <v>294</v>
      </c>
      <c r="B18" s="408">
        <v>13584.2</v>
      </c>
      <c r="C18" s="409">
        <v>13431.2</v>
      </c>
    </row>
    <row r="19" spans="1:3" ht="12.75">
      <c r="A19" s="371" t="s">
        <v>295</v>
      </c>
      <c r="B19" s="408">
        <v>24324.4</v>
      </c>
      <c r="C19" s="409">
        <v>20374.7</v>
      </c>
    </row>
    <row r="20" spans="1:3" ht="12.75">
      <c r="A20" s="371" t="s">
        <v>296</v>
      </c>
      <c r="B20" s="408">
        <v>77330.4</v>
      </c>
      <c r="C20" s="409">
        <v>77423</v>
      </c>
    </row>
    <row r="21" spans="1:3" ht="12.75">
      <c r="A21" s="371" t="s">
        <v>297</v>
      </c>
      <c r="B21" s="408">
        <v>6514.8</v>
      </c>
      <c r="C21" s="409">
        <v>5898.3</v>
      </c>
    </row>
    <row r="22" spans="1:3" ht="12.75">
      <c r="A22" s="371" t="s">
        <v>298</v>
      </c>
      <c r="B22" s="408">
        <v>1235544.1</v>
      </c>
      <c r="C22" s="409">
        <v>1078235.9</v>
      </c>
    </row>
    <row r="23" spans="1:3" ht="12.75">
      <c r="A23" s="371" t="s">
        <v>299</v>
      </c>
      <c r="B23" s="408">
        <v>195765.8</v>
      </c>
      <c r="C23" s="409">
        <v>192800.6</v>
      </c>
    </row>
    <row r="24" spans="1:3" ht="12.75">
      <c r="A24" s="371" t="s">
        <v>300</v>
      </c>
      <c r="B24" s="408">
        <v>116050.6</v>
      </c>
      <c r="C24" s="409">
        <v>109105.4</v>
      </c>
    </row>
    <row r="25" spans="1:3" ht="12.75">
      <c r="A25" s="371" t="s">
        <v>301</v>
      </c>
      <c r="B25" s="408">
        <v>444055.1</v>
      </c>
      <c r="C25" s="409">
        <v>524808.2</v>
      </c>
    </row>
    <row r="26" spans="1:3" ht="12.75">
      <c r="A26" s="371" t="s">
        <v>302</v>
      </c>
      <c r="B26" s="408">
        <v>557186.1</v>
      </c>
      <c r="C26" s="409">
        <v>473116.5</v>
      </c>
    </row>
    <row r="27" spans="1:3" ht="12.75">
      <c r="A27" s="371" t="s">
        <v>303</v>
      </c>
      <c r="B27" s="408">
        <v>55609.9</v>
      </c>
      <c r="C27" s="409">
        <v>46213.4</v>
      </c>
    </row>
    <row r="28" spans="1:3" ht="12.75">
      <c r="A28" s="405" t="s">
        <v>305</v>
      </c>
      <c r="B28" s="410">
        <v>87778.9</v>
      </c>
      <c r="C28" s="411">
        <v>93883.9</v>
      </c>
    </row>
    <row r="29" spans="1:3" ht="12.75">
      <c r="A29" s="29" t="s">
        <v>306</v>
      </c>
      <c r="B29" s="410">
        <v>108400.2</v>
      </c>
      <c r="C29" s="411">
        <v>117966.6</v>
      </c>
    </row>
    <row r="30" spans="1:3" ht="12.75">
      <c r="A30" s="29" t="s">
        <v>307</v>
      </c>
      <c r="B30" s="410">
        <v>84841.1</v>
      </c>
      <c r="C30" s="411">
        <v>104397.5</v>
      </c>
    </row>
    <row r="31" spans="1:3" ht="14.25" customHeight="1">
      <c r="A31" s="29" t="s">
        <v>308</v>
      </c>
      <c r="B31" s="410">
        <v>105939.6</v>
      </c>
      <c r="C31" s="411">
        <v>148131.4</v>
      </c>
    </row>
    <row r="32" spans="1:3" ht="13.5" thickBot="1">
      <c r="A32" s="24" t="s">
        <v>309</v>
      </c>
      <c r="B32" s="412">
        <v>94090.6</v>
      </c>
      <c r="C32" s="413">
        <v>137849</v>
      </c>
    </row>
    <row r="33" spans="1:3" ht="22.5" customHeight="1" thickBot="1">
      <c r="A33" s="1290" t="s">
        <v>310</v>
      </c>
      <c r="B33" s="1291"/>
      <c r="C33" s="1292"/>
    </row>
    <row r="34" spans="1:3" ht="12.75">
      <c r="A34" s="1293" t="s">
        <v>311</v>
      </c>
      <c r="B34" s="1293"/>
      <c r="C34" s="1293"/>
    </row>
    <row r="35" spans="1:3" ht="12.75">
      <c r="A35" s="35"/>
      <c r="B35" s="35"/>
      <c r="C35" s="35"/>
    </row>
  </sheetData>
  <mergeCells count="3">
    <mergeCell ref="A1:C1"/>
    <mergeCell ref="A33:C33"/>
    <mergeCell ref="A34:C3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102"/>
  <sheetViews>
    <sheetView workbookViewId="0" topLeftCell="A1">
      <selection activeCell="A1" sqref="A1:E1"/>
    </sheetView>
  </sheetViews>
  <sheetFormatPr defaultColWidth="9.00390625" defaultRowHeight="24.75" customHeight="1"/>
  <cols>
    <col min="1" max="1" width="28.875" style="35" customWidth="1"/>
    <col min="2" max="2" width="7.00390625" style="35" customWidth="1"/>
    <col min="3" max="3" width="14.125" style="61" customWidth="1"/>
    <col min="4" max="4" width="14.125" style="35" customWidth="1"/>
    <col min="5" max="5" width="15.75390625" style="62" customWidth="1"/>
    <col min="6" max="6" width="11.25390625" style="34" customWidth="1"/>
    <col min="7" max="16384" width="9.00390625" style="35" customWidth="1"/>
  </cols>
  <sheetData>
    <row r="1" spans="1:5" ht="39.75" customHeight="1" thickBot="1">
      <c r="A1" s="1241" t="s">
        <v>964</v>
      </c>
      <c r="B1" s="1241"/>
      <c r="C1" s="1241"/>
      <c r="D1" s="1241"/>
      <c r="E1" s="1241"/>
    </row>
    <row r="2" spans="1:5" ht="17.25" customHeight="1">
      <c r="A2" s="1242" t="s">
        <v>2777</v>
      </c>
      <c r="B2" s="1244" t="s">
        <v>2778</v>
      </c>
      <c r="C2" s="1246" t="s">
        <v>2779</v>
      </c>
      <c r="D2" s="1244" t="s">
        <v>2780</v>
      </c>
      <c r="E2" s="1249" t="s">
        <v>2781</v>
      </c>
    </row>
    <row r="3" spans="1:5" ht="17.25" customHeight="1">
      <c r="A3" s="1243"/>
      <c r="B3" s="1248"/>
      <c r="C3" s="1247"/>
      <c r="D3" s="1248"/>
      <c r="E3" s="1250"/>
    </row>
    <row r="4" spans="1:5" ht="24.75" customHeight="1">
      <c r="A4" s="19" t="s">
        <v>2782</v>
      </c>
      <c r="B4" s="20"/>
      <c r="C4" s="36"/>
      <c r="D4" s="36"/>
      <c r="E4" s="37"/>
    </row>
    <row r="5" spans="1:5" ht="24.75" customHeight="1">
      <c r="A5" s="21" t="s">
        <v>2783</v>
      </c>
      <c r="B5" s="17" t="s">
        <v>2784</v>
      </c>
      <c r="C5" s="38">
        <v>133624</v>
      </c>
      <c r="D5" s="38">
        <v>133048</v>
      </c>
      <c r="E5" s="39">
        <f>C5/D5*100-100</f>
        <v>0.43292646263002155</v>
      </c>
    </row>
    <row r="6" spans="1:5" ht="24.75" customHeight="1">
      <c r="A6" s="21" t="s">
        <v>2785</v>
      </c>
      <c r="B6" s="17" t="s">
        <v>2769</v>
      </c>
      <c r="C6" s="40">
        <v>37.7</v>
      </c>
      <c r="D6" s="40">
        <v>37.1</v>
      </c>
      <c r="E6" s="39">
        <f aca="true" t="shared" si="0" ref="E6:E11">C6/D6*100-100</f>
        <v>1.617250673854457</v>
      </c>
    </row>
    <row r="7" spans="1:5" ht="24.75" customHeight="1">
      <c r="A7" s="21" t="s">
        <v>2786</v>
      </c>
      <c r="B7" s="17" t="s">
        <v>2787</v>
      </c>
      <c r="C7" s="38">
        <v>278401</v>
      </c>
      <c r="D7" s="38">
        <v>277239</v>
      </c>
      <c r="E7" s="39">
        <f t="shared" si="0"/>
        <v>0.41913295027033826</v>
      </c>
    </row>
    <row r="8" spans="1:5" ht="24.75" customHeight="1">
      <c r="A8" s="22" t="s">
        <v>2788</v>
      </c>
      <c r="B8" s="17" t="s">
        <v>2789</v>
      </c>
      <c r="C8" s="38">
        <v>1820453</v>
      </c>
      <c r="D8" s="38">
        <v>1688076</v>
      </c>
      <c r="E8" s="39">
        <f t="shared" si="0"/>
        <v>7.84188626578424</v>
      </c>
    </row>
    <row r="9" spans="1:5" ht="24.75" customHeight="1">
      <c r="A9" s="21" t="s">
        <v>2790</v>
      </c>
      <c r="B9" s="17" t="s">
        <v>2791</v>
      </c>
      <c r="C9" s="38">
        <v>74431</v>
      </c>
      <c r="D9" s="38">
        <v>71238</v>
      </c>
      <c r="E9" s="39">
        <f t="shared" si="0"/>
        <v>4.482158398607481</v>
      </c>
    </row>
    <row r="10" spans="1:5" ht="24.75" customHeight="1">
      <c r="A10" s="21" t="s">
        <v>2792</v>
      </c>
      <c r="B10" s="17" t="s">
        <v>2789</v>
      </c>
      <c r="C10" s="38">
        <v>1057275</v>
      </c>
      <c r="D10" s="38">
        <v>1033413</v>
      </c>
      <c r="E10" s="39">
        <f t="shared" si="0"/>
        <v>2.3090477863158156</v>
      </c>
    </row>
    <row r="11" spans="1:5" ht="24.75" customHeight="1">
      <c r="A11" s="21" t="s">
        <v>2793</v>
      </c>
      <c r="B11" s="17" t="s">
        <v>2791</v>
      </c>
      <c r="C11" s="38">
        <v>688747</v>
      </c>
      <c r="D11" s="38">
        <v>583425</v>
      </c>
      <c r="E11" s="39">
        <f t="shared" si="0"/>
        <v>18.052363200068555</v>
      </c>
    </row>
    <row r="12" spans="1:5" ht="24.75" customHeight="1">
      <c r="A12" s="22" t="s">
        <v>2794</v>
      </c>
      <c r="B12" s="17" t="s">
        <v>2795</v>
      </c>
      <c r="C12" s="40">
        <v>100</v>
      </c>
      <c r="D12" s="40">
        <v>100</v>
      </c>
      <c r="E12" s="13"/>
    </row>
    <row r="13" spans="1:5" ht="24.75" customHeight="1">
      <c r="A13" s="21" t="s">
        <v>2796</v>
      </c>
      <c r="B13" s="17" t="s">
        <v>2795</v>
      </c>
      <c r="C13" s="40">
        <v>4.088597728147884</v>
      </c>
      <c r="D13" s="40">
        <v>4.2</v>
      </c>
      <c r="E13" s="13"/>
    </row>
    <row r="14" spans="1:5" ht="24.75" customHeight="1">
      <c r="A14" s="21" t="s">
        <v>2792</v>
      </c>
      <c r="B14" s="17" t="s">
        <v>2795</v>
      </c>
      <c r="C14" s="40">
        <v>58.07757739419803</v>
      </c>
      <c r="D14" s="40">
        <v>61.2</v>
      </c>
      <c r="E14" s="13"/>
    </row>
    <row r="15" spans="1:5" ht="24.75" customHeight="1">
      <c r="A15" s="21" t="s">
        <v>2797</v>
      </c>
      <c r="B15" s="17" t="s">
        <v>2795</v>
      </c>
      <c r="C15" s="40">
        <v>37.833824877654074</v>
      </c>
      <c r="D15" s="40">
        <v>34.6</v>
      </c>
      <c r="E15" s="13"/>
    </row>
    <row r="16" spans="1:5" ht="24.75" customHeight="1">
      <c r="A16" s="22" t="s">
        <v>2798</v>
      </c>
      <c r="B16" s="17"/>
      <c r="C16" s="40"/>
      <c r="D16" s="40"/>
      <c r="E16" s="39"/>
    </row>
    <row r="17" spans="1:5" ht="24.75" customHeight="1">
      <c r="A17" s="21" t="s">
        <v>2799</v>
      </c>
      <c r="B17" s="17" t="s">
        <v>2789</v>
      </c>
      <c r="C17" s="41">
        <v>234591</v>
      </c>
      <c r="D17" s="41">
        <v>210598</v>
      </c>
      <c r="E17" s="39">
        <f>C17/D17*100-100</f>
        <v>11.392795753046087</v>
      </c>
    </row>
    <row r="18" spans="1:5" ht="24.75" customHeight="1">
      <c r="A18" s="21" t="s">
        <v>2800</v>
      </c>
      <c r="B18" s="17" t="s">
        <v>2791</v>
      </c>
      <c r="C18" s="42">
        <v>196593</v>
      </c>
      <c r="D18" s="42">
        <v>179022</v>
      </c>
      <c r="E18" s="39">
        <f aca="true" t="shared" si="1" ref="E18:E24">C18/D18*100-100</f>
        <v>9.814994805107744</v>
      </c>
    </row>
    <row r="19" spans="1:5" ht="24.75" customHeight="1">
      <c r="A19" s="21" t="s">
        <v>2801</v>
      </c>
      <c r="B19" s="17" t="s">
        <v>2791</v>
      </c>
      <c r="C19" s="42">
        <v>33384</v>
      </c>
      <c r="D19" s="42">
        <v>25395</v>
      </c>
      <c r="E19" s="39">
        <f t="shared" si="1"/>
        <v>31.458948611931476</v>
      </c>
    </row>
    <row r="20" spans="1:5" ht="24.75" customHeight="1">
      <c r="A20" s="21" t="s">
        <v>2802</v>
      </c>
      <c r="B20" s="17" t="s">
        <v>2789</v>
      </c>
      <c r="C20" s="42">
        <v>34374</v>
      </c>
      <c r="D20" s="42">
        <v>34431</v>
      </c>
      <c r="E20" s="39">
        <f t="shared" si="1"/>
        <v>-0.16554848828090485</v>
      </c>
    </row>
    <row r="21" spans="1:5" ht="24.75" customHeight="1">
      <c r="A21" s="21" t="s">
        <v>2803</v>
      </c>
      <c r="B21" s="17" t="s">
        <v>2791</v>
      </c>
      <c r="C21" s="41">
        <v>755521</v>
      </c>
      <c r="D21" s="41">
        <v>703683</v>
      </c>
      <c r="E21" s="39">
        <f t="shared" si="1"/>
        <v>7.366669366746109</v>
      </c>
    </row>
    <row r="22" spans="1:5" ht="24.75" customHeight="1">
      <c r="A22" s="22" t="s">
        <v>2804</v>
      </c>
      <c r="B22" s="23"/>
      <c r="C22" s="40"/>
      <c r="D22" s="40"/>
      <c r="E22" s="39"/>
    </row>
    <row r="23" spans="1:5" ht="24.75" customHeight="1">
      <c r="A23" s="21" t="s">
        <v>2805</v>
      </c>
      <c r="B23" s="17" t="s">
        <v>2789</v>
      </c>
      <c r="C23" s="43">
        <v>507670</v>
      </c>
      <c r="D23" s="43">
        <v>447816</v>
      </c>
      <c r="E23" s="39">
        <f t="shared" si="1"/>
        <v>13.365757364631904</v>
      </c>
    </row>
    <row r="24" spans="1:5" ht="24.75" customHeight="1">
      <c r="A24" s="21" t="s">
        <v>2806</v>
      </c>
      <c r="B24" s="17" t="s">
        <v>2807</v>
      </c>
      <c r="C24" s="43">
        <v>58090</v>
      </c>
      <c r="D24" s="43">
        <v>54149</v>
      </c>
      <c r="E24" s="39">
        <f t="shared" si="1"/>
        <v>7.278066076935858</v>
      </c>
    </row>
    <row r="25" spans="1:5" ht="24.75" customHeight="1" thickBot="1">
      <c r="A25" s="24" t="s">
        <v>2808</v>
      </c>
      <c r="B25" s="25"/>
      <c r="C25" s="44"/>
      <c r="D25" s="44"/>
      <c r="E25" s="45"/>
    </row>
    <row r="26" spans="1:5" ht="24.75" customHeight="1">
      <c r="A26" s="46"/>
      <c r="B26" s="47"/>
      <c r="C26" s="48"/>
      <c r="D26" s="48"/>
      <c r="E26" s="49"/>
    </row>
    <row r="27" spans="1:5" ht="40.5" customHeight="1" thickBot="1">
      <c r="A27" s="1241" t="s">
        <v>2809</v>
      </c>
      <c r="B27" s="1241"/>
      <c r="C27" s="1241"/>
      <c r="D27" s="1241"/>
      <c r="E27" s="1241"/>
    </row>
    <row r="28" spans="1:5" ht="19.5" customHeight="1">
      <c r="A28" s="1242" t="s">
        <v>2810</v>
      </c>
      <c r="B28" s="1244" t="s">
        <v>2763</v>
      </c>
      <c r="C28" s="1246" t="s">
        <v>2811</v>
      </c>
      <c r="D28" s="1244" t="s">
        <v>696</v>
      </c>
      <c r="E28" s="1249" t="s">
        <v>697</v>
      </c>
    </row>
    <row r="29" spans="1:5" ht="19.5" customHeight="1">
      <c r="A29" s="1243"/>
      <c r="B29" s="1245"/>
      <c r="C29" s="1247"/>
      <c r="D29" s="1248"/>
      <c r="E29" s="1250"/>
    </row>
    <row r="30" spans="1:5" ht="22.5" customHeight="1">
      <c r="A30" s="27" t="s">
        <v>698</v>
      </c>
      <c r="B30" s="20" t="s">
        <v>2789</v>
      </c>
      <c r="C30" s="36">
        <v>191308.0534350015</v>
      </c>
      <c r="D30" s="36">
        <v>182607</v>
      </c>
      <c r="E30" s="50">
        <f>C30/D30*100-100</f>
        <v>4.764906840921483</v>
      </c>
    </row>
    <row r="31" spans="1:5" ht="22.5" customHeight="1">
      <c r="A31" s="28" t="s">
        <v>699</v>
      </c>
      <c r="B31" s="17" t="s">
        <v>2791</v>
      </c>
      <c r="C31" s="51">
        <v>95279.4</v>
      </c>
      <c r="D31" s="51">
        <v>99905.9</v>
      </c>
      <c r="E31" s="39">
        <f>C31/D31*100-100</f>
        <v>-4.630857637036456</v>
      </c>
    </row>
    <row r="32" spans="1:5" ht="22.5" customHeight="1">
      <c r="A32" s="28" t="s">
        <v>700</v>
      </c>
      <c r="B32" s="17" t="s">
        <v>2795</v>
      </c>
      <c r="C32" s="40">
        <f>C31/C30*100</f>
        <v>49.80417619082198</v>
      </c>
      <c r="D32" s="40">
        <f>D31/D30*100</f>
        <v>54.71088183914088</v>
      </c>
      <c r="E32" s="39"/>
    </row>
    <row r="33" spans="1:5" ht="22.5" customHeight="1">
      <c r="A33" s="28" t="s">
        <v>701</v>
      </c>
      <c r="B33" s="17" t="s">
        <v>2789</v>
      </c>
      <c r="C33" s="40">
        <v>3263067.3</v>
      </c>
      <c r="D33" s="40">
        <v>3064032.6</v>
      </c>
      <c r="E33" s="39">
        <f aca="true" t="shared" si="2" ref="E33:E52">C33/D33*100-100</f>
        <v>6.495841460694635</v>
      </c>
    </row>
    <row r="34" spans="1:5" ht="22.5" customHeight="1">
      <c r="A34" s="28" t="s">
        <v>702</v>
      </c>
      <c r="B34" s="17" t="s">
        <v>2789</v>
      </c>
      <c r="C34" s="40">
        <v>2984975</v>
      </c>
      <c r="D34" s="40">
        <v>2634217</v>
      </c>
      <c r="E34" s="39">
        <f t="shared" si="2"/>
        <v>13.315455788190576</v>
      </c>
    </row>
    <row r="35" spans="1:5" ht="22.5" customHeight="1">
      <c r="A35" s="28" t="s">
        <v>703</v>
      </c>
      <c r="B35" s="17" t="s">
        <v>704</v>
      </c>
      <c r="C35" s="51">
        <v>57429.8</v>
      </c>
      <c r="D35" s="51">
        <v>60072.3</v>
      </c>
      <c r="E35" s="39">
        <f t="shared" si="2"/>
        <v>-4.39886603309678</v>
      </c>
    </row>
    <row r="36" spans="1:5" ht="22.5" customHeight="1">
      <c r="A36" s="21" t="s">
        <v>705</v>
      </c>
      <c r="B36" s="17" t="s">
        <v>706</v>
      </c>
      <c r="C36" s="51">
        <v>727.8</v>
      </c>
      <c r="D36" s="51">
        <v>1111.2</v>
      </c>
      <c r="E36" s="39">
        <f t="shared" si="2"/>
        <v>-34.503239740820746</v>
      </c>
    </row>
    <row r="37" spans="1:5" ht="22.5" customHeight="1">
      <c r="A37" s="21" t="s">
        <v>707</v>
      </c>
      <c r="B37" s="17" t="s">
        <v>704</v>
      </c>
      <c r="C37" s="40">
        <v>36560.8</v>
      </c>
      <c r="D37" s="40">
        <v>38030</v>
      </c>
      <c r="E37" s="39">
        <f t="shared" si="2"/>
        <v>-3.863265842755709</v>
      </c>
    </row>
    <row r="38" spans="1:5" ht="22.5" customHeight="1">
      <c r="A38" s="21" t="s">
        <v>708</v>
      </c>
      <c r="B38" s="17" t="s">
        <v>706</v>
      </c>
      <c r="C38" s="38">
        <v>15289.7</v>
      </c>
      <c r="D38" s="38">
        <v>15359.6</v>
      </c>
      <c r="E38" s="39">
        <f t="shared" si="2"/>
        <v>-0.4550899763014655</v>
      </c>
    </row>
    <row r="39" spans="1:5" ht="22.5" customHeight="1">
      <c r="A39" s="21" t="s">
        <v>709</v>
      </c>
      <c r="B39" s="17" t="s">
        <v>704</v>
      </c>
      <c r="C39" s="38">
        <v>21271.1</v>
      </c>
      <c r="D39" s="38">
        <v>22670.4</v>
      </c>
      <c r="E39" s="39">
        <f t="shared" si="2"/>
        <v>-6.172365727997757</v>
      </c>
    </row>
    <row r="40" spans="1:5" ht="22.5" customHeight="1">
      <c r="A40" s="21" t="s">
        <v>710</v>
      </c>
      <c r="B40" s="17" t="s">
        <v>711</v>
      </c>
      <c r="C40" s="38">
        <v>114901</v>
      </c>
      <c r="D40" s="38">
        <v>96044</v>
      </c>
      <c r="E40" s="39">
        <f t="shared" si="2"/>
        <v>19.633709549789685</v>
      </c>
    </row>
    <row r="41" spans="1:5" ht="22.5" customHeight="1">
      <c r="A41" s="21" t="s">
        <v>712</v>
      </c>
      <c r="B41" s="17" t="s">
        <v>713</v>
      </c>
      <c r="C41" s="38">
        <v>4005</v>
      </c>
      <c r="D41" s="38">
        <v>3283</v>
      </c>
      <c r="E41" s="39">
        <f t="shared" si="2"/>
        <v>21.99208041425524</v>
      </c>
    </row>
    <row r="42" spans="1:5" ht="22.5" customHeight="1">
      <c r="A42" s="21" t="s">
        <v>714</v>
      </c>
      <c r="B42" s="17" t="s">
        <v>706</v>
      </c>
      <c r="C42" s="38">
        <v>40315.7</v>
      </c>
      <c r="D42" s="38">
        <v>42454.5</v>
      </c>
      <c r="E42" s="39">
        <f t="shared" si="2"/>
        <v>-5.037864066235613</v>
      </c>
    </row>
    <row r="43" spans="1:5" ht="22.5" customHeight="1">
      <c r="A43" s="21" t="s">
        <v>715</v>
      </c>
      <c r="B43" s="17" t="s">
        <v>704</v>
      </c>
      <c r="C43" s="38">
        <v>2463.2</v>
      </c>
      <c r="D43" s="38">
        <v>3407.1</v>
      </c>
      <c r="E43" s="39">
        <f t="shared" si="2"/>
        <v>-27.703912418185567</v>
      </c>
    </row>
    <row r="44" spans="1:5" ht="22.5" customHeight="1">
      <c r="A44" s="21" t="s">
        <v>716</v>
      </c>
      <c r="B44" s="17" t="s">
        <v>706</v>
      </c>
      <c r="C44" s="40">
        <v>3756.4</v>
      </c>
      <c r="D44" s="40">
        <v>3510</v>
      </c>
      <c r="E44" s="39">
        <f t="shared" si="2"/>
        <v>7.019943019943014</v>
      </c>
    </row>
    <row r="45" spans="1:5" ht="22.5" customHeight="1">
      <c r="A45" s="21" t="s">
        <v>717</v>
      </c>
      <c r="B45" s="17" t="s">
        <v>718</v>
      </c>
      <c r="C45" s="52">
        <v>3280</v>
      </c>
      <c r="D45" s="52">
        <v>4834</v>
      </c>
      <c r="E45" s="39">
        <f t="shared" si="2"/>
        <v>-32.14729002896152</v>
      </c>
    </row>
    <row r="46" spans="1:5" ht="22.5" customHeight="1">
      <c r="A46" s="21" t="s">
        <v>719</v>
      </c>
      <c r="B46" s="17" t="s">
        <v>720</v>
      </c>
      <c r="C46" s="53">
        <v>27.9587</v>
      </c>
      <c r="D46" s="53">
        <v>29.87</v>
      </c>
      <c r="E46" s="39">
        <f t="shared" si="2"/>
        <v>-6.3987278205557345</v>
      </c>
    </row>
    <row r="47" spans="1:5" ht="22.5" customHeight="1">
      <c r="A47" s="22" t="s">
        <v>721</v>
      </c>
      <c r="B47" s="17"/>
      <c r="C47" s="40"/>
      <c r="D47" s="40"/>
      <c r="E47" s="39"/>
    </row>
    <row r="48" spans="1:5" ht="22.5" customHeight="1">
      <c r="A48" s="28" t="s">
        <v>722</v>
      </c>
      <c r="B48" s="17" t="s">
        <v>2791</v>
      </c>
      <c r="C48" s="40">
        <v>4404012.3</v>
      </c>
      <c r="D48" s="40">
        <v>4990862</v>
      </c>
      <c r="E48" s="39">
        <f t="shared" si="2"/>
        <v>-11.75848380500203</v>
      </c>
    </row>
    <row r="49" spans="1:5" ht="22.5" customHeight="1">
      <c r="A49" s="21" t="s">
        <v>723</v>
      </c>
      <c r="B49" s="17" t="s">
        <v>2789</v>
      </c>
      <c r="C49" s="40">
        <v>5071412.4</v>
      </c>
      <c r="D49" s="40">
        <v>5433871.9</v>
      </c>
      <c r="E49" s="39">
        <f t="shared" si="2"/>
        <v>-6.670372556997535</v>
      </c>
    </row>
    <row r="50" spans="1:5" ht="22.5" customHeight="1">
      <c r="A50" s="28" t="s">
        <v>724</v>
      </c>
      <c r="B50" s="17" t="s">
        <v>2791</v>
      </c>
      <c r="C50" s="40">
        <v>420128.7</v>
      </c>
      <c r="D50" s="40">
        <v>286848.5</v>
      </c>
      <c r="E50" s="39">
        <f t="shared" si="2"/>
        <v>46.46362104037499</v>
      </c>
    </row>
    <row r="51" spans="1:5" ht="22.5" customHeight="1">
      <c r="A51" s="29" t="s">
        <v>725</v>
      </c>
      <c r="B51" s="17"/>
      <c r="C51" s="40"/>
      <c r="D51" s="40"/>
      <c r="E51" s="39"/>
    </row>
    <row r="52" spans="1:5" ht="22.5" customHeight="1">
      <c r="A52" s="28" t="s">
        <v>726</v>
      </c>
      <c r="B52" s="17" t="s">
        <v>2789</v>
      </c>
      <c r="C52" s="38">
        <v>1382813</v>
      </c>
      <c r="D52" s="43">
        <v>1199367</v>
      </c>
      <c r="E52" s="39">
        <f t="shared" si="2"/>
        <v>15.295234903078054</v>
      </c>
    </row>
    <row r="53" spans="1:5" ht="22.5" customHeight="1">
      <c r="A53" s="29" t="s">
        <v>727</v>
      </c>
      <c r="B53" s="17"/>
      <c r="C53" s="40"/>
      <c r="D53" s="40"/>
      <c r="E53" s="39"/>
    </row>
    <row r="54" spans="1:5" ht="22.5" customHeight="1" thickBot="1">
      <c r="A54" s="30" t="s">
        <v>728</v>
      </c>
      <c r="B54" s="25" t="s">
        <v>2791</v>
      </c>
      <c r="C54" s="54">
        <v>848530.3</v>
      </c>
      <c r="D54" s="54">
        <v>846806.3</v>
      </c>
      <c r="E54" s="45">
        <f>C54/D54*100-100</f>
        <v>0.20358847117694268</v>
      </c>
    </row>
    <row r="55" spans="1:5" ht="44.25" customHeight="1" thickBot="1">
      <c r="A55" s="1241" t="s">
        <v>729</v>
      </c>
      <c r="B55" s="1241"/>
      <c r="C55" s="1241"/>
      <c r="D55" s="1241"/>
      <c r="E55" s="1241"/>
    </row>
    <row r="56" spans="1:5" ht="19.5" customHeight="1">
      <c r="A56" s="1242" t="s">
        <v>2810</v>
      </c>
      <c r="B56" s="1244" t="s">
        <v>2763</v>
      </c>
      <c r="C56" s="1246" t="s">
        <v>2811</v>
      </c>
      <c r="D56" s="1244" t="s">
        <v>696</v>
      </c>
      <c r="E56" s="1249" t="s">
        <v>697</v>
      </c>
    </row>
    <row r="57" spans="1:5" ht="19.5" customHeight="1">
      <c r="A57" s="1243"/>
      <c r="B57" s="1245"/>
      <c r="C57" s="1251"/>
      <c r="D57" s="1245"/>
      <c r="E57" s="1250"/>
    </row>
    <row r="58" spans="1:5" ht="22.5" customHeight="1">
      <c r="A58" s="27" t="s">
        <v>730</v>
      </c>
      <c r="B58" s="20" t="s">
        <v>731</v>
      </c>
      <c r="C58" s="40">
        <v>68.6</v>
      </c>
      <c r="D58" s="40">
        <v>126.6</v>
      </c>
      <c r="E58" s="55">
        <f>C58/D58*100-100</f>
        <v>-45.81358609794629</v>
      </c>
    </row>
    <row r="59" spans="1:5" ht="22.5" customHeight="1">
      <c r="A59" s="28" t="s">
        <v>732</v>
      </c>
      <c r="B59" s="17" t="s">
        <v>733</v>
      </c>
      <c r="C59" s="40">
        <v>10</v>
      </c>
      <c r="D59" s="40">
        <v>56.366</v>
      </c>
      <c r="E59" s="56">
        <f>C59/D59*100-100</f>
        <v>-82.25880850157897</v>
      </c>
    </row>
    <row r="60" spans="1:5" ht="22.5" customHeight="1">
      <c r="A60" s="22" t="s">
        <v>734</v>
      </c>
      <c r="B60" s="17"/>
      <c r="C60" s="40"/>
      <c r="D60" s="40"/>
      <c r="E60" s="56"/>
    </row>
    <row r="61" spans="1:5" ht="22.5" customHeight="1">
      <c r="A61" s="21" t="s">
        <v>735</v>
      </c>
      <c r="B61" s="17" t="s">
        <v>2789</v>
      </c>
      <c r="C61" s="40">
        <v>4150021.65</v>
      </c>
      <c r="D61" s="40">
        <v>3587359.57</v>
      </c>
      <c r="E61" s="56">
        <f aca="true" t="shared" si="3" ref="E61:E73">C61/D61*100-100</f>
        <v>15.684574379032767</v>
      </c>
    </row>
    <row r="62" spans="1:5" ht="22.5" customHeight="1">
      <c r="A62" s="21" t="s">
        <v>736</v>
      </c>
      <c r="B62" s="17" t="s">
        <v>2789</v>
      </c>
      <c r="C62" s="40">
        <v>2043847.15</v>
      </c>
      <c r="D62" s="40">
        <v>1779320.49</v>
      </c>
      <c r="E62" s="56">
        <f t="shared" si="3"/>
        <v>14.866723644597599</v>
      </c>
    </row>
    <row r="63" spans="1:5" ht="22.5" customHeight="1">
      <c r="A63" s="21" t="s">
        <v>737</v>
      </c>
      <c r="B63" s="17" t="s">
        <v>2791</v>
      </c>
      <c r="C63" s="40">
        <v>1028854.76</v>
      </c>
      <c r="D63" s="40">
        <v>950332.14</v>
      </c>
      <c r="E63" s="56">
        <f t="shared" si="3"/>
        <v>8.26265015092514</v>
      </c>
    </row>
    <row r="64" spans="1:5" ht="22.5" customHeight="1">
      <c r="A64" s="22" t="s">
        <v>738</v>
      </c>
      <c r="B64" s="17"/>
      <c r="C64" s="40"/>
      <c r="D64" s="40"/>
      <c r="E64" s="56"/>
    </row>
    <row r="65" spans="1:5" ht="22.5" customHeight="1">
      <c r="A65" s="21" t="s">
        <v>739</v>
      </c>
      <c r="B65" s="17" t="s">
        <v>740</v>
      </c>
      <c r="C65" s="40">
        <v>1601.388</v>
      </c>
      <c r="D65" s="40">
        <v>1592.337</v>
      </c>
      <c r="E65" s="56">
        <f t="shared" si="3"/>
        <v>0.5684098278191101</v>
      </c>
    </row>
    <row r="66" spans="1:5" ht="22.5" customHeight="1">
      <c r="A66" s="21" t="s">
        <v>741</v>
      </c>
      <c r="B66" s="17" t="s">
        <v>742</v>
      </c>
      <c r="C66" s="40">
        <v>960.139</v>
      </c>
      <c r="D66" s="40">
        <v>971.594</v>
      </c>
      <c r="E66" s="56">
        <f t="shared" si="3"/>
        <v>-1.178990401340485</v>
      </c>
    </row>
    <row r="67" spans="1:5" ht="22.5" customHeight="1">
      <c r="A67" s="22" t="s">
        <v>743</v>
      </c>
      <c r="B67" s="17"/>
      <c r="C67" s="40"/>
      <c r="D67" s="40"/>
      <c r="E67" s="56"/>
    </row>
    <row r="68" spans="1:5" ht="22.5" customHeight="1">
      <c r="A68" s="28" t="s">
        <v>744</v>
      </c>
      <c r="B68" s="17" t="s">
        <v>2789</v>
      </c>
      <c r="C68" s="38">
        <v>898438</v>
      </c>
      <c r="D68" s="43">
        <v>791918</v>
      </c>
      <c r="E68" s="56">
        <f t="shared" si="3"/>
        <v>13.450887591897143</v>
      </c>
    </row>
    <row r="69" spans="1:5" ht="22.5" customHeight="1">
      <c r="A69" s="22" t="s">
        <v>745</v>
      </c>
      <c r="B69" s="17"/>
      <c r="C69" s="40"/>
      <c r="D69" s="40"/>
      <c r="E69" s="56"/>
    </row>
    <row r="70" spans="1:5" ht="22.5" customHeight="1">
      <c r="A70" s="21" t="s">
        <v>746</v>
      </c>
      <c r="B70" s="17" t="s">
        <v>747</v>
      </c>
      <c r="C70" s="40">
        <v>1085.4</v>
      </c>
      <c r="D70" s="40">
        <v>1047</v>
      </c>
      <c r="E70" s="56">
        <f t="shared" si="3"/>
        <v>3.667621776504305</v>
      </c>
    </row>
    <row r="71" spans="1:6" ht="22.5" customHeight="1">
      <c r="A71" s="21" t="s">
        <v>748</v>
      </c>
      <c r="B71" s="17" t="s">
        <v>2789</v>
      </c>
      <c r="C71" s="40">
        <v>415448.6</v>
      </c>
      <c r="D71" s="40">
        <v>365704</v>
      </c>
      <c r="E71" s="56">
        <f t="shared" si="3"/>
        <v>13.602421630608362</v>
      </c>
      <c r="F71" s="48"/>
    </row>
    <row r="72" spans="1:6" ht="22.5" customHeight="1">
      <c r="A72" s="22" t="s">
        <v>749</v>
      </c>
      <c r="B72" s="17"/>
      <c r="C72" s="40"/>
      <c r="D72" s="40"/>
      <c r="E72" s="56"/>
      <c r="F72" s="57"/>
    </row>
    <row r="73" spans="1:5" ht="22.5" customHeight="1">
      <c r="A73" s="21" t="s">
        <v>750</v>
      </c>
      <c r="B73" s="17" t="s">
        <v>2807</v>
      </c>
      <c r="C73" s="58">
        <v>29562</v>
      </c>
      <c r="D73" s="58">
        <v>26647</v>
      </c>
      <c r="E73" s="56">
        <f t="shared" si="3"/>
        <v>10.939317746838299</v>
      </c>
    </row>
    <row r="74" spans="1:5" ht="22.5" customHeight="1">
      <c r="A74" s="21" t="s">
        <v>751</v>
      </c>
      <c r="B74" s="17" t="s">
        <v>752</v>
      </c>
      <c r="C74" s="58">
        <v>18590.4</v>
      </c>
      <c r="D74" s="58">
        <v>16258.41</v>
      </c>
      <c r="E74" s="56">
        <v>14.343284490918862</v>
      </c>
    </row>
    <row r="75" spans="1:5" ht="22.5" customHeight="1" thickBot="1">
      <c r="A75" s="31" t="s">
        <v>753</v>
      </c>
      <c r="B75" s="25" t="s">
        <v>754</v>
      </c>
      <c r="C75" s="59">
        <v>32.5</v>
      </c>
      <c r="D75" s="59">
        <v>33.5</v>
      </c>
      <c r="E75" s="60">
        <f>C75/D75*100-100</f>
        <v>-2.985074626865668</v>
      </c>
    </row>
    <row r="76" spans="1:5" ht="39.75" customHeight="1" thickBot="1">
      <c r="A76" s="1241" t="s">
        <v>755</v>
      </c>
      <c r="B76" s="1241"/>
      <c r="C76" s="1241"/>
      <c r="D76" s="1241"/>
      <c r="E76" s="1241"/>
    </row>
    <row r="77" spans="1:5" ht="19.5" customHeight="1">
      <c r="A77" s="1242" t="s">
        <v>756</v>
      </c>
      <c r="B77" s="1244" t="s">
        <v>757</v>
      </c>
      <c r="C77" s="1246" t="s">
        <v>758</v>
      </c>
      <c r="D77" s="1244" t="s">
        <v>759</v>
      </c>
      <c r="E77" s="1249" t="s">
        <v>760</v>
      </c>
    </row>
    <row r="78" spans="1:5" ht="19.5" customHeight="1">
      <c r="A78" s="1243"/>
      <c r="B78" s="1245"/>
      <c r="C78" s="1247"/>
      <c r="D78" s="1248"/>
      <c r="E78" s="1250"/>
    </row>
    <row r="79" spans="1:5" ht="22.5" customHeight="1">
      <c r="A79" s="32" t="s">
        <v>761</v>
      </c>
      <c r="B79" s="20" t="s">
        <v>2807</v>
      </c>
      <c r="C79" s="36">
        <v>14584.8</v>
      </c>
      <c r="D79" s="36">
        <v>12991.2</v>
      </c>
      <c r="E79" s="50">
        <f>C79/D79*100-100</f>
        <v>12.266765194901154</v>
      </c>
    </row>
    <row r="80" spans="1:5" ht="22.5" customHeight="1">
      <c r="A80" s="21" t="s">
        <v>762</v>
      </c>
      <c r="B80" s="17" t="s">
        <v>763</v>
      </c>
      <c r="C80" s="40">
        <v>9045.947886385904</v>
      </c>
      <c r="D80" s="40">
        <v>9483.2</v>
      </c>
      <c r="E80" s="39">
        <f>C80/D80*100-100</f>
        <v>-4.610807676882246</v>
      </c>
    </row>
    <row r="81" spans="1:5" ht="22.5" customHeight="1">
      <c r="A81" s="21" t="s">
        <v>764</v>
      </c>
      <c r="B81" s="17" t="s">
        <v>765</v>
      </c>
      <c r="C81" s="40">
        <v>42.934753661784285</v>
      </c>
      <c r="D81" s="40">
        <v>42.31782265144864</v>
      </c>
      <c r="E81" s="39">
        <f aca="true" t="shared" si="4" ref="E81:E101">C81/D81*100-100</f>
        <v>1.4578514953782218</v>
      </c>
    </row>
    <row r="82" spans="1:5" ht="22.5" customHeight="1">
      <c r="A82" s="22" t="s">
        <v>766</v>
      </c>
      <c r="B82" s="17"/>
      <c r="C82" s="40"/>
      <c r="D82" s="40"/>
      <c r="E82" s="39"/>
    </row>
    <row r="83" spans="1:5" ht="22.5" customHeight="1">
      <c r="A83" s="21" t="s">
        <v>767</v>
      </c>
      <c r="B83" s="17" t="s">
        <v>768</v>
      </c>
      <c r="C83" s="38">
        <v>474</v>
      </c>
      <c r="D83" s="38">
        <v>453</v>
      </c>
      <c r="E83" s="39">
        <f t="shared" si="4"/>
        <v>4.63576158940397</v>
      </c>
    </row>
    <row r="84" spans="1:5" ht="22.5" customHeight="1">
      <c r="A84" s="21" t="s">
        <v>769</v>
      </c>
      <c r="B84" s="17" t="s">
        <v>770</v>
      </c>
      <c r="C84" s="38">
        <v>12</v>
      </c>
      <c r="D84" s="38">
        <v>12</v>
      </c>
      <c r="E84" s="39">
        <f t="shared" si="4"/>
        <v>0</v>
      </c>
    </row>
    <row r="85" spans="1:5" ht="22.5" customHeight="1">
      <c r="A85" s="21" t="s">
        <v>771</v>
      </c>
      <c r="B85" s="17" t="s">
        <v>768</v>
      </c>
      <c r="C85" s="38">
        <v>14</v>
      </c>
      <c r="D85" s="38">
        <v>16</v>
      </c>
      <c r="E85" s="39">
        <f t="shared" si="4"/>
        <v>-12.5</v>
      </c>
    </row>
    <row r="86" spans="1:5" ht="22.5" customHeight="1">
      <c r="A86" s="21" t="s">
        <v>772</v>
      </c>
      <c r="B86" s="17" t="s">
        <v>2776</v>
      </c>
      <c r="C86" s="38">
        <v>1675</v>
      </c>
      <c r="D86" s="38">
        <v>1609</v>
      </c>
      <c r="E86" s="39">
        <f t="shared" si="4"/>
        <v>4.1019266625233115</v>
      </c>
    </row>
    <row r="87" spans="1:5" ht="22.5" customHeight="1">
      <c r="A87" s="21" t="s">
        <v>773</v>
      </c>
      <c r="B87" s="17" t="s">
        <v>774</v>
      </c>
      <c r="C87" s="38">
        <v>2720</v>
      </c>
      <c r="D87" s="38">
        <v>2643</v>
      </c>
      <c r="E87" s="39">
        <f t="shared" si="4"/>
        <v>2.9133560348089276</v>
      </c>
    </row>
    <row r="88" spans="1:5" ht="22.5" customHeight="1">
      <c r="A88" s="22" t="s">
        <v>775</v>
      </c>
      <c r="B88" s="17"/>
      <c r="C88" s="40"/>
      <c r="D88" s="40"/>
      <c r="E88" s="39"/>
    </row>
    <row r="89" spans="1:5" ht="22.5" customHeight="1">
      <c r="A89" s="21" t="s">
        <v>776</v>
      </c>
      <c r="B89" s="17" t="s">
        <v>770</v>
      </c>
      <c r="C89" s="38">
        <v>51</v>
      </c>
      <c r="D89" s="38">
        <v>52</v>
      </c>
      <c r="E89" s="39">
        <f t="shared" si="4"/>
        <v>-1.923076923076934</v>
      </c>
    </row>
    <row r="90" spans="1:5" ht="22.5" customHeight="1">
      <c r="A90" s="21" t="s">
        <v>777</v>
      </c>
      <c r="B90" s="17" t="s">
        <v>774</v>
      </c>
      <c r="C90" s="38">
        <v>32455</v>
      </c>
      <c r="D90" s="38">
        <v>33515</v>
      </c>
      <c r="E90" s="39">
        <f t="shared" si="4"/>
        <v>-3.162762941966278</v>
      </c>
    </row>
    <row r="91" spans="1:5" ht="22.5" customHeight="1">
      <c r="A91" s="21" t="s">
        <v>778</v>
      </c>
      <c r="B91" s="17" t="s">
        <v>779</v>
      </c>
      <c r="C91" s="38">
        <v>15483</v>
      </c>
      <c r="D91" s="38">
        <v>15085</v>
      </c>
      <c r="E91" s="39">
        <f t="shared" si="4"/>
        <v>2.638382499171371</v>
      </c>
    </row>
    <row r="92" spans="1:5" ht="22.5" customHeight="1">
      <c r="A92" s="28" t="s">
        <v>780</v>
      </c>
      <c r="B92" s="17" t="s">
        <v>774</v>
      </c>
      <c r="C92" s="38">
        <v>7162</v>
      </c>
      <c r="D92" s="38">
        <v>7659</v>
      </c>
      <c r="E92" s="39">
        <f t="shared" si="4"/>
        <v>-6.489097793445623</v>
      </c>
    </row>
    <row r="93" spans="1:5" ht="22.5" customHeight="1">
      <c r="A93" s="28" t="s">
        <v>781</v>
      </c>
      <c r="B93" s="17" t="s">
        <v>779</v>
      </c>
      <c r="C93" s="38">
        <v>5043</v>
      </c>
      <c r="D93" s="38">
        <v>5315</v>
      </c>
      <c r="E93" s="39">
        <f t="shared" si="4"/>
        <v>-5.117591721542809</v>
      </c>
    </row>
    <row r="94" spans="1:5" ht="22.5" customHeight="1">
      <c r="A94" s="28" t="s">
        <v>782</v>
      </c>
      <c r="B94" s="17" t="s">
        <v>774</v>
      </c>
      <c r="C94" s="38">
        <v>2769</v>
      </c>
      <c r="D94" s="38">
        <v>3423</v>
      </c>
      <c r="E94" s="39">
        <f t="shared" si="4"/>
        <v>-19.10604732690622</v>
      </c>
    </row>
    <row r="95" spans="1:5" ht="22.5" customHeight="1">
      <c r="A95" s="29" t="s">
        <v>783</v>
      </c>
      <c r="B95" s="17"/>
      <c r="C95" s="40"/>
      <c r="D95" s="40"/>
      <c r="E95" s="39"/>
    </row>
    <row r="96" spans="1:5" ht="22.5" customHeight="1">
      <c r="A96" s="28" t="s">
        <v>784</v>
      </c>
      <c r="B96" s="17" t="s">
        <v>785</v>
      </c>
      <c r="C96" s="43">
        <v>103</v>
      </c>
      <c r="D96" s="43">
        <v>86</v>
      </c>
      <c r="E96" s="39">
        <f t="shared" si="4"/>
        <v>19.767441860465112</v>
      </c>
    </row>
    <row r="97" spans="1:5" ht="22.5" customHeight="1">
      <c r="A97" s="29" t="s">
        <v>786</v>
      </c>
      <c r="B97" s="17"/>
      <c r="C97" s="40"/>
      <c r="D97" s="40"/>
      <c r="E97" s="39"/>
    </row>
    <row r="98" spans="1:5" ht="22.5" customHeight="1">
      <c r="A98" s="21" t="s">
        <v>787</v>
      </c>
      <c r="B98" s="17" t="s">
        <v>788</v>
      </c>
      <c r="C98" s="40">
        <v>9.4491</v>
      </c>
      <c r="D98" s="40">
        <v>8.9347</v>
      </c>
      <c r="E98" s="39">
        <f t="shared" si="4"/>
        <v>5.757328169944145</v>
      </c>
    </row>
    <row r="99" spans="1:5" ht="22.5" customHeight="1">
      <c r="A99" s="21" t="s">
        <v>789</v>
      </c>
      <c r="B99" s="17" t="s">
        <v>790</v>
      </c>
      <c r="C99" s="40">
        <v>54.91</v>
      </c>
      <c r="D99" s="40">
        <v>50.9</v>
      </c>
      <c r="E99" s="39">
        <f t="shared" si="4"/>
        <v>7.878192534381128</v>
      </c>
    </row>
    <row r="100" spans="1:5" ht="22.5" customHeight="1">
      <c r="A100" s="22" t="s">
        <v>791</v>
      </c>
      <c r="B100" s="17"/>
      <c r="C100" s="40"/>
      <c r="D100" s="40"/>
      <c r="E100" s="39"/>
    </row>
    <row r="101" spans="1:5" ht="22.5" customHeight="1">
      <c r="A101" s="21" t="s">
        <v>792</v>
      </c>
      <c r="B101" s="17" t="s">
        <v>793</v>
      </c>
      <c r="C101" s="52">
        <v>148916.9601</v>
      </c>
      <c r="D101" s="52">
        <v>142264.17</v>
      </c>
      <c r="E101" s="39">
        <f t="shared" si="4"/>
        <v>4.676363767489718</v>
      </c>
    </row>
    <row r="102" spans="1:5" ht="22.5" customHeight="1" thickBot="1">
      <c r="A102" s="31" t="s">
        <v>794</v>
      </c>
      <c r="B102" s="25" t="s">
        <v>795</v>
      </c>
      <c r="C102" s="44">
        <v>704.86</v>
      </c>
      <c r="D102" s="44">
        <v>665.93</v>
      </c>
      <c r="E102" s="45">
        <f>C102/D102*100-100</f>
        <v>5.845959785563053</v>
      </c>
    </row>
  </sheetData>
  <mergeCells count="24">
    <mergeCell ref="A1:E1"/>
    <mergeCell ref="A2:A3"/>
    <mergeCell ref="B2:B3"/>
    <mergeCell ref="C2:C3"/>
    <mergeCell ref="D2:D3"/>
    <mergeCell ref="E2:E3"/>
    <mergeCell ref="A27:E27"/>
    <mergeCell ref="A28:A29"/>
    <mergeCell ref="B28:B29"/>
    <mergeCell ref="C28:C29"/>
    <mergeCell ref="D28:D29"/>
    <mergeCell ref="E28:E29"/>
    <mergeCell ref="A55:E55"/>
    <mergeCell ref="A56:A57"/>
    <mergeCell ref="B56:B57"/>
    <mergeCell ref="C56:C57"/>
    <mergeCell ref="D56:D57"/>
    <mergeCell ref="E56:E57"/>
    <mergeCell ref="A76:E76"/>
    <mergeCell ref="A77:A78"/>
    <mergeCell ref="B77:B78"/>
    <mergeCell ref="C77:C78"/>
    <mergeCell ref="D77:D78"/>
    <mergeCell ref="E77:E78"/>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J10"/>
  <sheetViews>
    <sheetView workbookViewId="0" topLeftCell="A1">
      <selection activeCell="E12" sqref="E12"/>
    </sheetView>
  </sheetViews>
  <sheetFormatPr defaultColWidth="9.00390625" defaultRowHeight="14.25"/>
  <cols>
    <col min="1" max="1" width="21.00390625" style="90" customWidth="1"/>
    <col min="2" max="9" width="11.75390625" style="88" customWidth="1"/>
    <col min="10" max="16384" width="9.00390625" style="88" customWidth="1"/>
  </cols>
  <sheetData>
    <row r="1" spans="1:9" ht="27.75" customHeight="1">
      <c r="A1" s="1294" t="s">
        <v>313</v>
      </c>
      <c r="B1" s="1294"/>
      <c r="C1" s="1294"/>
      <c r="D1" s="1294"/>
      <c r="E1" s="1294"/>
      <c r="F1" s="1294"/>
      <c r="G1" s="1294"/>
      <c r="H1" s="1294"/>
      <c r="I1" s="1294"/>
    </row>
    <row r="2" spans="1:9" ht="20.25" customHeight="1" thickBot="1">
      <c r="A2" s="415"/>
      <c r="B2" s="415"/>
      <c r="C2" s="415"/>
      <c r="I2" s="47" t="s">
        <v>314</v>
      </c>
    </row>
    <row r="3" spans="1:10" ht="34.5" customHeight="1">
      <c r="A3" s="106" t="s">
        <v>315</v>
      </c>
      <c r="B3" s="414" t="s">
        <v>317</v>
      </c>
      <c r="C3" s="414" t="s">
        <v>318</v>
      </c>
      <c r="D3" s="108" t="s">
        <v>319</v>
      </c>
      <c r="E3" s="414" t="s">
        <v>800</v>
      </c>
      <c r="F3" s="414" t="s">
        <v>801</v>
      </c>
      <c r="G3" s="108" t="s">
        <v>802</v>
      </c>
      <c r="H3" s="414" t="s">
        <v>803</v>
      </c>
      <c r="I3" s="165" t="s">
        <v>804</v>
      </c>
      <c r="J3" s="86"/>
    </row>
    <row r="4" spans="1:10" ht="43.5" customHeight="1">
      <c r="A4" s="170" t="s">
        <v>320</v>
      </c>
      <c r="B4" s="416">
        <v>255</v>
      </c>
      <c r="C4" s="416">
        <v>219</v>
      </c>
      <c r="D4" s="416">
        <v>227</v>
      </c>
      <c r="E4" s="416">
        <v>251</v>
      </c>
      <c r="F4" s="416">
        <v>230</v>
      </c>
      <c r="G4" s="416">
        <v>248</v>
      </c>
      <c r="H4" s="172">
        <v>145</v>
      </c>
      <c r="I4" s="416">
        <v>156</v>
      </c>
      <c r="J4" s="86"/>
    </row>
    <row r="5" spans="1:10" ht="43.5" customHeight="1">
      <c r="A5" s="84" t="s">
        <v>321</v>
      </c>
      <c r="B5" s="39">
        <v>1707884.6</v>
      </c>
      <c r="C5" s="39">
        <v>2239807.3</v>
      </c>
      <c r="D5" s="39">
        <v>3027302.8</v>
      </c>
      <c r="E5" s="39">
        <v>3023135.4</v>
      </c>
      <c r="F5" s="39">
        <v>3946934.6</v>
      </c>
      <c r="G5" s="39">
        <v>4848141.2</v>
      </c>
      <c r="H5" s="40">
        <v>4990862</v>
      </c>
      <c r="I5" s="39">
        <v>4404012.3</v>
      </c>
      <c r="J5" s="86"/>
    </row>
    <row r="6" spans="1:10" ht="43.5" customHeight="1">
      <c r="A6" s="84" t="s">
        <v>322</v>
      </c>
      <c r="B6" s="39">
        <v>1664313.7</v>
      </c>
      <c r="C6" s="298">
        <v>2156987.7</v>
      </c>
      <c r="D6" s="298">
        <v>2950107.3</v>
      </c>
      <c r="E6" s="298">
        <v>3202170.5</v>
      </c>
      <c r="F6" s="298">
        <v>4076958.9</v>
      </c>
      <c r="G6" s="298">
        <v>5071225.3</v>
      </c>
      <c r="H6" s="38">
        <v>5433871.9</v>
      </c>
      <c r="I6" s="298">
        <v>5071412.4</v>
      </c>
      <c r="J6" s="86"/>
    </row>
    <row r="7" spans="1:10" ht="43.5" customHeight="1">
      <c r="A7" s="84" t="s">
        <v>323</v>
      </c>
      <c r="B7" s="298">
        <v>73135.1</v>
      </c>
      <c r="C7" s="298">
        <v>93747.8</v>
      </c>
      <c r="D7" s="39">
        <v>138855</v>
      </c>
      <c r="E7" s="298">
        <v>132381.2</v>
      </c>
      <c r="F7" s="298">
        <v>220069.8</v>
      </c>
      <c r="G7" s="298">
        <v>311160.6</v>
      </c>
      <c r="H7" s="38">
        <v>286848.5</v>
      </c>
      <c r="I7" s="298">
        <v>420128.7</v>
      </c>
      <c r="J7" s="86"/>
    </row>
    <row r="8" spans="1:10" ht="43.5" customHeight="1" thickBot="1">
      <c r="A8" s="85" t="s">
        <v>324</v>
      </c>
      <c r="B8" s="45">
        <v>120072.5</v>
      </c>
      <c r="C8" s="45">
        <v>131246.3</v>
      </c>
      <c r="D8" s="45">
        <v>172259</v>
      </c>
      <c r="E8" s="45">
        <v>165808.8</v>
      </c>
      <c r="F8" s="45">
        <v>221312</v>
      </c>
      <c r="G8" s="45">
        <v>214456</v>
      </c>
      <c r="H8" s="177">
        <v>258548.2</v>
      </c>
      <c r="I8" s="45">
        <v>284006.6</v>
      </c>
      <c r="J8" s="86"/>
    </row>
    <row r="9" spans="1:9" ht="13.5" customHeight="1">
      <c r="A9" s="1198" t="s">
        <v>325</v>
      </c>
      <c r="B9" s="1198"/>
      <c r="C9" s="1198"/>
      <c r="D9" s="1198"/>
      <c r="E9" s="1198"/>
      <c r="F9" s="1198"/>
      <c r="G9" s="1198"/>
      <c r="H9" s="1198"/>
      <c r="I9" s="1198"/>
    </row>
    <row r="10" spans="1:9" ht="39.75" customHeight="1">
      <c r="A10" s="1295" t="s">
        <v>326</v>
      </c>
      <c r="B10" s="1295"/>
      <c r="C10" s="1295"/>
      <c r="D10" s="1295"/>
      <c r="E10" s="1295"/>
      <c r="F10" s="1295"/>
      <c r="G10" s="1295"/>
      <c r="H10" s="1295"/>
      <c r="I10" s="1295"/>
    </row>
  </sheetData>
  <mergeCells count="3">
    <mergeCell ref="A1:I1"/>
    <mergeCell ref="A9:I9"/>
    <mergeCell ref="A10:I10"/>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D10"/>
  <sheetViews>
    <sheetView workbookViewId="0" topLeftCell="A1">
      <selection activeCell="G34" sqref="G34"/>
    </sheetView>
  </sheetViews>
  <sheetFormatPr defaultColWidth="9.00390625" defaultRowHeight="14.25"/>
  <cols>
    <col min="1" max="1" width="23.875" style="90" customWidth="1"/>
    <col min="2" max="2" width="13.625" style="88" customWidth="1"/>
    <col min="3" max="3" width="14.25390625" style="88" customWidth="1"/>
    <col min="4" max="4" width="12.00390625" style="88" customWidth="1"/>
    <col min="5" max="16384" width="9.00390625" style="88" customWidth="1"/>
  </cols>
  <sheetData>
    <row r="1" spans="1:4" ht="27.75" customHeight="1">
      <c r="A1" s="1294" t="s">
        <v>328</v>
      </c>
      <c r="B1" s="1294"/>
      <c r="C1" s="1294"/>
      <c r="D1" s="1294"/>
    </row>
    <row r="2" spans="1:4" ht="20.25" customHeight="1" thickBot="1">
      <c r="A2" s="415"/>
      <c r="B2" s="415"/>
      <c r="C2" s="415"/>
      <c r="D2" s="47" t="s">
        <v>812</v>
      </c>
    </row>
    <row r="3" spans="1:4" ht="34.5" customHeight="1">
      <c r="A3" s="106" t="s">
        <v>2810</v>
      </c>
      <c r="B3" s="414" t="s">
        <v>2811</v>
      </c>
      <c r="C3" s="414" t="s">
        <v>696</v>
      </c>
      <c r="D3" s="108" t="s">
        <v>2564</v>
      </c>
    </row>
    <row r="4" spans="1:4" ht="43.5" customHeight="1">
      <c r="A4" s="170" t="s">
        <v>329</v>
      </c>
      <c r="B4" s="172">
        <v>156</v>
      </c>
      <c r="C4" s="172">
        <v>145</v>
      </c>
      <c r="D4" s="50">
        <f aca="true" t="shared" si="0" ref="D4:D9">B4/C4*100-100</f>
        <v>7.586206896551715</v>
      </c>
    </row>
    <row r="5" spans="1:4" ht="43.5" customHeight="1">
      <c r="A5" s="84" t="s">
        <v>330</v>
      </c>
      <c r="B5" s="38">
        <v>4404012.3</v>
      </c>
      <c r="C5" s="40">
        <v>4990862</v>
      </c>
      <c r="D5" s="39">
        <f t="shared" si="0"/>
        <v>-11.75848380500203</v>
      </c>
    </row>
    <row r="6" spans="1:4" ht="43.5" customHeight="1">
      <c r="A6" s="84" t="s">
        <v>331</v>
      </c>
      <c r="B6" s="38">
        <v>5171307.2</v>
      </c>
      <c r="C6" s="38">
        <v>5602537.4</v>
      </c>
      <c r="D6" s="39">
        <f t="shared" si="0"/>
        <v>-7.697051696611609</v>
      </c>
    </row>
    <row r="7" spans="1:4" ht="43.5" customHeight="1">
      <c r="A7" s="84" t="s">
        <v>332</v>
      </c>
      <c r="B7" s="38">
        <v>5071412.4</v>
      </c>
      <c r="C7" s="38">
        <v>5433871.9</v>
      </c>
      <c r="D7" s="39">
        <f t="shared" si="0"/>
        <v>-6.670372556997535</v>
      </c>
    </row>
    <row r="8" spans="1:4" ht="43.5" customHeight="1">
      <c r="A8" s="84" t="s">
        <v>306</v>
      </c>
      <c r="B8" s="38">
        <v>420128.7</v>
      </c>
      <c r="C8" s="38">
        <v>286848.5</v>
      </c>
      <c r="D8" s="39">
        <f t="shared" si="0"/>
        <v>46.46362104037499</v>
      </c>
    </row>
    <row r="9" spans="1:4" ht="43.5" customHeight="1" thickBot="1">
      <c r="A9" s="85" t="s">
        <v>333</v>
      </c>
      <c r="B9" s="177">
        <v>284006.6</v>
      </c>
      <c r="C9" s="44">
        <v>258548.2</v>
      </c>
      <c r="D9" s="45">
        <f t="shared" si="0"/>
        <v>9.846674623919242</v>
      </c>
    </row>
    <row r="10" spans="1:3" ht="23.25" customHeight="1">
      <c r="A10" s="35" t="s">
        <v>334</v>
      </c>
      <c r="B10" s="102"/>
      <c r="C10" s="102"/>
    </row>
  </sheetData>
  <mergeCells count="1">
    <mergeCell ref="A1:D1"/>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AB32"/>
  <sheetViews>
    <sheetView workbookViewId="0" topLeftCell="A1">
      <pane xSplit="1" ySplit="2" topLeftCell="X3" activePane="bottomRight" state="frozen"/>
      <selection pane="topLeft" activeCell="A1" sqref="A1"/>
      <selection pane="topRight" activeCell="B1" sqref="B1"/>
      <selection pane="bottomLeft" activeCell="A3" sqref="A3"/>
      <selection pane="bottomRight" activeCell="AE27" sqref="AE27"/>
    </sheetView>
  </sheetViews>
  <sheetFormatPr defaultColWidth="9.00390625" defaultRowHeight="14.25"/>
  <cols>
    <col min="1" max="1" width="34.125" style="88" customWidth="1"/>
    <col min="2" max="2" width="9.25390625" style="88" customWidth="1"/>
    <col min="3" max="3" width="14.75390625" style="88" customWidth="1"/>
    <col min="4" max="4" width="14.625" style="88" customWidth="1"/>
    <col min="5" max="5" width="13.125" style="88" customWidth="1"/>
    <col min="6" max="16384" width="9.00390625" style="88" customWidth="1"/>
  </cols>
  <sheetData>
    <row r="1" spans="1:5" ht="28.5" customHeight="1">
      <c r="A1" s="1296" t="s">
        <v>336</v>
      </c>
      <c r="B1" s="1297"/>
      <c r="C1" s="1297"/>
      <c r="D1" s="1297"/>
      <c r="E1" s="1297"/>
    </row>
    <row r="2" spans="1:5" ht="28.5" customHeight="1" thickBot="1">
      <c r="A2" s="1298" t="s">
        <v>337</v>
      </c>
      <c r="B2" s="1298"/>
      <c r="C2" s="1298"/>
      <c r="D2" s="1298"/>
      <c r="E2" s="1298"/>
    </row>
    <row r="3" spans="1:28" ht="12.75" customHeight="1">
      <c r="A3" s="1299" t="s">
        <v>338</v>
      </c>
      <c r="B3" s="1301" t="s">
        <v>339</v>
      </c>
      <c r="C3" s="1301" t="s">
        <v>340</v>
      </c>
      <c r="D3" s="1303" t="s">
        <v>341</v>
      </c>
      <c r="E3" s="419" t="s">
        <v>342</v>
      </c>
      <c r="F3" s="1310" t="s">
        <v>343</v>
      </c>
      <c r="G3" s="1310"/>
      <c r="H3" s="1310"/>
      <c r="I3" s="1310"/>
      <c r="J3" s="1310"/>
      <c r="K3" s="1310"/>
      <c r="L3" s="1310"/>
      <c r="M3" s="1310"/>
      <c r="N3" s="1310"/>
      <c r="O3" s="1310"/>
      <c r="P3" s="1310"/>
      <c r="Q3" s="1310"/>
      <c r="R3" s="1310" t="s">
        <v>344</v>
      </c>
      <c r="S3" s="1311"/>
      <c r="T3" s="1311"/>
      <c r="U3" s="1311"/>
      <c r="V3" s="1311"/>
      <c r="W3" s="1311"/>
      <c r="X3" s="1311"/>
      <c r="Y3" s="1311"/>
      <c r="Z3" s="1311"/>
      <c r="AA3" s="1311"/>
      <c r="AB3" s="1303" t="s">
        <v>345</v>
      </c>
    </row>
    <row r="4" spans="1:28" ht="13.5" customHeight="1">
      <c r="A4" s="1300"/>
      <c r="B4" s="1302"/>
      <c r="C4" s="1302"/>
      <c r="D4" s="1304"/>
      <c r="E4" s="1305" t="s">
        <v>346</v>
      </c>
      <c r="F4" s="1302" t="s">
        <v>347</v>
      </c>
      <c r="G4" s="1304" t="s">
        <v>348</v>
      </c>
      <c r="H4" s="1300" t="s">
        <v>342</v>
      </c>
      <c r="I4" s="1302" t="s">
        <v>342</v>
      </c>
      <c r="J4" s="1302" t="s">
        <v>342</v>
      </c>
      <c r="K4" s="1302" t="s">
        <v>349</v>
      </c>
      <c r="L4" s="1302" t="s">
        <v>350</v>
      </c>
      <c r="M4" s="1304" t="s">
        <v>351</v>
      </c>
      <c r="N4" s="421"/>
      <c r="O4" s="420" t="s">
        <v>342</v>
      </c>
      <c r="P4" s="1304" t="s">
        <v>352</v>
      </c>
      <c r="Q4" s="420" t="s">
        <v>342</v>
      </c>
      <c r="R4" s="1304" t="s">
        <v>353</v>
      </c>
      <c r="S4" s="420" t="s">
        <v>342</v>
      </c>
      <c r="T4" s="1304" t="s">
        <v>354</v>
      </c>
      <c r="U4" s="420" t="s">
        <v>342</v>
      </c>
      <c r="V4" s="1304" t="s">
        <v>355</v>
      </c>
      <c r="W4" s="420" t="s">
        <v>342</v>
      </c>
      <c r="X4" s="1302" t="s">
        <v>356</v>
      </c>
      <c r="Y4" s="1302" t="s">
        <v>357</v>
      </c>
      <c r="Z4" s="1302" t="s">
        <v>358</v>
      </c>
      <c r="AA4" s="1302" t="s">
        <v>359</v>
      </c>
      <c r="AB4" s="1304"/>
    </row>
    <row r="5" spans="1:28" ht="12.75" customHeight="1">
      <c r="A5" s="1300"/>
      <c r="B5" s="1302"/>
      <c r="C5" s="1302"/>
      <c r="D5" s="1304"/>
      <c r="E5" s="1306"/>
      <c r="F5" s="1302" t="s">
        <v>347</v>
      </c>
      <c r="G5" s="1302" t="s">
        <v>360</v>
      </c>
      <c r="H5" s="1309" t="s">
        <v>361</v>
      </c>
      <c r="I5" s="1312" t="s">
        <v>362</v>
      </c>
      <c r="J5" s="420" t="s">
        <v>342</v>
      </c>
      <c r="K5" s="1302" t="s">
        <v>363</v>
      </c>
      <c r="L5" s="1302"/>
      <c r="M5" s="1302" t="s">
        <v>351</v>
      </c>
      <c r="N5" s="1312" t="s">
        <v>364</v>
      </c>
      <c r="O5" s="422"/>
      <c r="P5" s="1302" t="s">
        <v>365</v>
      </c>
      <c r="Q5" s="1309" t="s">
        <v>366</v>
      </c>
      <c r="R5" s="1302" t="s">
        <v>353</v>
      </c>
      <c r="S5" s="1309" t="s">
        <v>367</v>
      </c>
      <c r="T5" s="1302" t="s">
        <v>354</v>
      </c>
      <c r="U5" s="1309" t="s">
        <v>368</v>
      </c>
      <c r="V5" s="1302" t="s">
        <v>369</v>
      </c>
      <c r="W5" s="1309" t="s">
        <v>370</v>
      </c>
      <c r="X5" s="1302" t="s">
        <v>356</v>
      </c>
      <c r="Y5" s="1302" t="s">
        <v>357</v>
      </c>
      <c r="Z5" s="1302" t="s">
        <v>358</v>
      </c>
      <c r="AA5" s="1302" t="s">
        <v>359</v>
      </c>
      <c r="AB5" s="1304"/>
    </row>
    <row r="6" spans="1:28" ht="12.75" customHeight="1">
      <c r="A6" s="1300"/>
      <c r="B6" s="1302"/>
      <c r="C6" s="1302"/>
      <c r="D6" s="1304"/>
      <c r="E6" s="1306"/>
      <c r="F6" s="1302" t="s">
        <v>347</v>
      </c>
      <c r="G6" s="1302" t="s">
        <v>360</v>
      </c>
      <c r="H6" s="1302" t="s">
        <v>371</v>
      </c>
      <c r="I6" s="1302" t="s">
        <v>372</v>
      </c>
      <c r="J6" s="1309" t="s">
        <v>373</v>
      </c>
      <c r="K6" s="1302" t="s">
        <v>363</v>
      </c>
      <c r="L6" s="1302"/>
      <c r="M6" s="1302" t="s">
        <v>351</v>
      </c>
      <c r="N6" s="1302"/>
      <c r="O6" s="1309" t="s">
        <v>374</v>
      </c>
      <c r="P6" s="1302" t="s">
        <v>365</v>
      </c>
      <c r="Q6" s="1302" t="s">
        <v>375</v>
      </c>
      <c r="R6" s="1308" t="s">
        <v>353</v>
      </c>
      <c r="S6" s="1308" t="s">
        <v>376</v>
      </c>
      <c r="T6" s="1308" t="s">
        <v>354</v>
      </c>
      <c r="U6" s="1308" t="s">
        <v>377</v>
      </c>
      <c r="V6" s="1308" t="s">
        <v>369</v>
      </c>
      <c r="W6" s="1308" t="s">
        <v>378</v>
      </c>
      <c r="X6" s="1302" t="s">
        <v>356</v>
      </c>
      <c r="Y6" s="1302" t="s">
        <v>357</v>
      </c>
      <c r="Z6" s="1302" t="s">
        <v>358</v>
      </c>
      <c r="AA6" s="1308" t="s">
        <v>359</v>
      </c>
      <c r="AB6" s="1304"/>
    </row>
    <row r="7" spans="1:28" ht="33.75" customHeight="1">
      <c r="A7" s="1300"/>
      <c r="B7" s="1302"/>
      <c r="C7" s="1302"/>
      <c r="D7" s="1304"/>
      <c r="E7" s="1307"/>
      <c r="F7" s="1308" t="s">
        <v>347</v>
      </c>
      <c r="G7" s="1308" t="s">
        <v>360</v>
      </c>
      <c r="H7" s="1308" t="s">
        <v>371</v>
      </c>
      <c r="I7" s="1308" t="s">
        <v>372</v>
      </c>
      <c r="J7" s="1308" t="s">
        <v>379</v>
      </c>
      <c r="K7" s="1308" t="s">
        <v>363</v>
      </c>
      <c r="L7" s="1302"/>
      <c r="M7" s="1308" t="s">
        <v>351</v>
      </c>
      <c r="N7" s="1302"/>
      <c r="O7" s="1302"/>
      <c r="P7" s="1308" t="s">
        <v>365</v>
      </c>
      <c r="Q7" s="1308" t="s">
        <v>375</v>
      </c>
      <c r="R7" s="1308" t="s">
        <v>353</v>
      </c>
      <c r="S7" s="1308" t="s">
        <v>376</v>
      </c>
      <c r="T7" s="1308" t="s">
        <v>354</v>
      </c>
      <c r="U7" s="1308" t="s">
        <v>377</v>
      </c>
      <c r="V7" s="1308" t="s">
        <v>369</v>
      </c>
      <c r="W7" s="1308" t="s">
        <v>378</v>
      </c>
      <c r="X7" s="1308" t="s">
        <v>356</v>
      </c>
      <c r="Y7" s="1308" t="s">
        <v>357</v>
      </c>
      <c r="Z7" s="1308" t="s">
        <v>358</v>
      </c>
      <c r="AA7" s="1308" t="s">
        <v>359</v>
      </c>
      <c r="AB7" s="1304"/>
    </row>
    <row r="8" spans="1:28" ht="12.75">
      <c r="A8" s="423" t="s">
        <v>380</v>
      </c>
      <c r="B8" s="426">
        <v>156</v>
      </c>
      <c r="C8" s="427">
        <v>4404012.3</v>
      </c>
      <c r="D8" s="427">
        <v>4471669.7</v>
      </c>
      <c r="E8" s="428">
        <v>213415.4</v>
      </c>
      <c r="F8" s="429">
        <v>4677676.6</v>
      </c>
      <c r="G8" s="429">
        <v>3010395.5</v>
      </c>
      <c r="H8" s="429">
        <v>774689.5</v>
      </c>
      <c r="I8" s="429">
        <v>488204.8</v>
      </c>
      <c r="J8" s="429">
        <v>254318.7</v>
      </c>
      <c r="K8" s="429">
        <v>964831.2</v>
      </c>
      <c r="L8" s="429">
        <v>1436180.2</v>
      </c>
      <c r="M8" s="429">
        <v>2611407</v>
      </c>
      <c r="N8" s="429">
        <v>2450877.2</v>
      </c>
      <c r="O8" s="429">
        <v>948969.6</v>
      </c>
      <c r="P8" s="429">
        <v>2065982.9</v>
      </c>
      <c r="Q8" s="429">
        <v>1260865.3</v>
      </c>
      <c r="R8" s="429">
        <v>5171307.2</v>
      </c>
      <c r="S8" s="429">
        <v>5071412.4</v>
      </c>
      <c r="T8" s="429">
        <v>4098663.1</v>
      </c>
      <c r="U8" s="429">
        <v>4012762.1</v>
      </c>
      <c r="V8" s="429">
        <v>53025</v>
      </c>
      <c r="W8" s="429">
        <v>52868.3</v>
      </c>
      <c r="X8" s="429">
        <v>534342.4</v>
      </c>
      <c r="Y8" s="429">
        <v>260943.5</v>
      </c>
      <c r="Z8" s="429">
        <v>21823.3</v>
      </c>
      <c r="AA8" s="429">
        <v>420128.7</v>
      </c>
      <c r="AB8" s="430">
        <v>174756.9</v>
      </c>
    </row>
    <row r="9" spans="1:28" ht="12.75" customHeight="1">
      <c r="A9" s="424" t="s">
        <v>381</v>
      </c>
      <c r="B9" s="431">
        <v>9</v>
      </c>
      <c r="C9" s="432">
        <v>246117.4</v>
      </c>
      <c r="D9" s="432">
        <v>239773.4</v>
      </c>
      <c r="E9" s="433">
        <v>6662.4</v>
      </c>
      <c r="F9" s="434">
        <v>79390.7</v>
      </c>
      <c r="G9" s="434">
        <v>61688.4</v>
      </c>
      <c r="H9" s="434">
        <v>13168.2</v>
      </c>
      <c r="I9" s="434">
        <v>25965.6</v>
      </c>
      <c r="J9" s="434">
        <v>11285.9</v>
      </c>
      <c r="K9" s="434">
        <v>14420.7</v>
      </c>
      <c r="L9" s="434">
        <v>27673.4</v>
      </c>
      <c r="M9" s="434">
        <v>41289</v>
      </c>
      <c r="N9" s="434">
        <v>41264</v>
      </c>
      <c r="O9" s="434">
        <v>22417</v>
      </c>
      <c r="P9" s="434">
        <v>38101.6</v>
      </c>
      <c r="Q9" s="434">
        <v>11736.7</v>
      </c>
      <c r="R9" s="434">
        <v>294259.5</v>
      </c>
      <c r="S9" s="434">
        <v>290517.5</v>
      </c>
      <c r="T9" s="434">
        <v>266065.5</v>
      </c>
      <c r="U9" s="434">
        <v>263100.9</v>
      </c>
      <c r="V9" s="434">
        <v>94.1</v>
      </c>
      <c r="W9" s="434">
        <v>94.1</v>
      </c>
      <c r="X9" s="434">
        <v>13425.1</v>
      </c>
      <c r="Y9" s="434">
        <v>7849.5</v>
      </c>
      <c r="Z9" s="434">
        <v>795.4</v>
      </c>
      <c r="AA9" s="434">
        <v>6356.4</v>
      </c>
      <c r="AB9" s="435">
        <v>-890.4</v>
      </c>
    </row>
    <row r="10" spans="1:28" ht="12.75">
      <c r="A10" s="424" t="s">
        <v>382</v>
      </c>
      <c r="B10" s="431">
        <v>15</v>
      </c>
      <c r="C10" s="432">
        <v>526834.2</v>
      </c>
      <c r="D10" s="432">
        <v>516993</v>
      </c>
      <c r="E10" s="433">
        <v>37991.3</v>
      </c>
      <c r="F10" s="434">
        <v>512356.9</v>
      </c>
      <c r="G10" s="434">
        <v>406085.1</v>
      </c>
      <c r="H10" s="434">
        <v>69906.2</v>
      </c>
      <c r="I10" s="434">
        <v>100576.1</v>
      </c>
      <c r="J10" s="434">
        <v>61830.3</v>
      </c>
      <c r="K10" s="434">
        <v>86043.7</v>
      </c>
      <c r="L10" s="434">
        <v>169538.9</v>
      </c>
      <c r="M10" s="434">
        <v>326356.7</v>
      </c>
      <c r="N10" s="434">
        <v>320537.8</v>
      </c>
      <c r="O10" s="434">
        <v>171123.7</v>
      </c>
      <c r="P10" s="434">
        <v>186000</v>
      </c>
      <c r="Q10" s="434">
        <v>114559.1</v>
      </c>
      <c r="R10" s="434">
        <v>843680.7</v>
      </c>
      <c r="S10" s="434">
        <v>829249.9</v>
      </c>
      <c r="T10" s="434">
        <v>404740.6</v>
      </c>
      <c r="U10" s="434">
        <v>390917</v>
      </c>
      <c r="V10" s="434">
        <v>7136.9</v>
      </c>
      <c r="W10" s="434">
        <v>7136.9</v>
      </c>
      <c r="X10" s="434">
        <v>299843.8</v>
      </c>
      <c r="Y10" s="434">
        <v>53079.7</v>
      </c>
      <c r="Z10" s="434">
        <v>-2254</v>
      </c>
      <c r="AA10" s="434">
        <v>85401</v>
      </c>
      <c r="AB10" s="435">
        <v>60885.6</v>
      </c>
    </row>
    <row r="11" spans="1:28" ht="12.75">
      <c r="A11" s="424" t="s">
        <v>383</v>
      </c>
      <c r="B11" s="431">
        <v>9</v>
      </c>
      <c r="C11" s="432">
        <v>556717.6</v>
      </c>
      <c r="D11" s="432">
        <v>556251.3</v>
      </c>
      <c r="E11" s="433">
        <v>2281.6</v>
      </c>
      <c r="F11" s="434">
        <v>508020.7</v>
      </c>
      <c r="G11" s="434">
        <v>305768</v>
      </c>
      <c r="H11" s="434">
        <v>39019</v>
      </c>
      <c r="I11" s="434">
        <v>57564.9</v>
      </c>
      <c r="J11" s="434">
        <v>23051.5</v>
      </c>
      <c r="K11" s="434">
        <v>97328.2</v>
      </c>
      <c r="L11" s="434">
        <v>211328.4</v>
      </c>
      <c r="M11" s="434">
        <v>328177.3</v>
      </c>
      <c r="N11" s="434">
        <v>273708.1</v>
      </c>
      <c r="O11" s="434">
        <v>70656.4</v>
      </c>
      <c r="P11" s="434">
        <v>179843.3</v>
      </c>
      <c r="Q11" s="434">
        <v>203625</v>
      </c>
      <c r="R11" s="434">
        <v>597844</v>
      </c>
      <c r="S11" s="434">
        <v>591966.6</v>
      </c>
      <c r="T11" s="434">
        <v>396156.6</v>
      </c>
      <c r="U11" s="434">
        <v>391669</v>
      </c>
      <c r="V11" s="434">
        <v>36571.9</v>
      </c>
      <c r="W11" s="434">
        <v>36546.6</v>
      </c>
      <c r="X11" s="434">
        <v>111595.2</v>
      </c>
      <c r="Y11" s="434">
        <v>40256.5</v>
      </c>
      <c r="Z11" s="434">
        <v>6659.8</v>
      </c>
      <c r="AA11" s="434">
        <v>12382.6</v>
      </c>
      <c r="AB11" s="435">
        <v>37164.2</v>
      </c>
    </row>
    <row r="12" spans="1:28" ht="12.75">
      <c r="A12" s="424" t="s">
        <v>384</v>
      </c>
      <c r="B12" s="431">
        <v>3</v>
      </c>
      <c r="C12" s="1517" t="s">
        <v>573</v>
      </c>
      <c r="D12" s="1517" t="s">
        <v>573</v>
      </c>
      <c r="E12" s="1518" t="s">
        <v>573</v>
      </c>
      <c r="F12" s="1517" t="s">
        <v>573</v>
      </c>
      <c r="G12" s="1518" t="s">
        <v>573</v>
      </c>
      <c r="H12" s="1517" t="s">
        <v>573</v>
      </c>
      <c r="I12" s="1518" t="s">
        <v>573</v>
      </c>
      <c r="J12" s="1517" t="s">
        <v>573</v>
      </c>
      <c r="K12" s="1518" t="s">
        <v>573</v>
      </c>
      <c r="L12" s="1517" t="s">
        <v>573</v>
      </c>
      <c r="M12" s="1518" t="s">
        <v>573</v>
      </c>
      <c r="N12" s="1517" t="s">
        <v>573</v>
      </c>
      <c r="O12" s="1518" t="s">
        <v>573</v>
      </c>
      <c r="P12" s="1517" t="s">
        <v>573</v>
      </c>
      <c r="Q12" s="1518" t="s">
        <v>573</v>
      </c>
      <c r="R12" s="1517" t="s">
        <v>573</v>
      </c>
      <c r="S12" s="1518" t="s">
        <v>573</v>
      </c>
      <c r="T12" s="1517" t="s">
        <v>573</v>
      </c>
      <c r="U12" s="1518" t="s">
        <v>573</v>
      </c>
      <c r="V12" s="1517" t="s">
        <v>573</v>
      </c>
      <c r="W12" s="1518" t="s">
        <v>573</v>
      </c>
      <c r="X12" s="1517" t="s">
        <v>573</v>
      </c>
      <c r="Y12" s="1518" t="s">
        <v>573</v>
      </c>
      <c r="Z12" s="1517" t="s">
        <v>573</v>
      </c>
      <c r="AA12" s="1518" t="s">
        <v>573</v>
      </c>
      <c r="AB12" s="1519" t="s">
        <v>573</v>
      </c>
    </row>
    <row r="13" spans="1:28" ht="12.75" customHeight="1">
      <c r="A13" s="424" t="s">
        <v>385</v>
      </c>
      <c r="B13" s="431">
        <v>4</v>
      </c>
      <c r="C13" s="432">
        <v>17905.3</v>
      </c>
      <c r="D13" s="432">
        <v>18073.6</v>
      </c>
      <c r="E13" s="433">
        <v>6763</v>
      </c>
      <c r="F13" s="434">
        <v>14208.3</v>
      </c>
      <c r="G13" s="434">
        <v>8741.5</v>
      </c>
      <c r="H13" s="434">
        <v>1888.8</v>
      </c>
      <c r="I13" s="434">
        <v>1599.5</v>
      </c>
      <c r="J13" s="434">
        <v>156.3</v>
      </c>
      <c r="K13" s="434">
        <v>4699.8</v>
      </c>
      <c r="L13" s="434">
        <v>8401.2</v>
      </c>
      <c r="M13" s="434">
        <v>3183.4</v>
      </c>
      <c r="N13" s="434">
        <v>3183.4</v>
      </c>
      <c r="O13" s="434">
        <v>625.8</v>
      </c>
      <c r="P13" s="434">
        <v>11024.9</v>
      </c>
      <c r="Q13" s="434">
        <v>1830</v>
      </c>
      <c r="R13" s="434">
        <v>18289.5</v>
      </c>
      <c r="S13" s="434">
        <v>18116.1</v>
      </c>
      <c r="T13" s="434">
        <v>13244.4</v>
      </c>
      <c r="U13" s="434">
        <v>13086</v>
      </c>
      <c r="V13" s="434">
        <v>83.6</v>
      </c>
      <c r="W13" s="434">
        <v>83.6</v>
      </c>
      <c r="X13" s="434">
        <v>1425.5</v>
      </c>
      <c r="Y13" s="434">
        <v>1895.8</v>
      </c>
      <c r="Z13" s="434">
        <v>21</v>
      </c>
      <c r="AA13" s="434">
        <v>1697.8</v>
      </c>
      <c r="AB13" s="435">
        <v>792.5</v>
      </c>
    </row>
    <row r="14" spans="1:28" ht="12.75" customHeight="1">
      <c r="A14" s="424" t="s">
        <v>386</v>
      </c>
      <c r="B14" s="431">
        <v>2</v>
      </c>
      <c r="C14" s="432" t="s">
        <v>573</v>
      </c>
      <c r="D14" s="432">
        <v>7413.9</v>
      </c>
      <c r="E14" s="433">
        <v>0</v>
      </c>
      <c r="F14" s="434">
        <v>6049</v>
      </c>
      <c r="G14" s="434">
        <v>2741.4</v>
      </c>
      <c r="H14" s="434">
        <v>866.5</v>
      </c>
      <c r="I14" s="434">
        <v>976.4</v>
      </c>
      <c r="J14" s="434">
        <v>284.2</v>
      </c>
      <c r="K14" s="434">
        <v>2831.4</v>
      </c>
      <c r="L14" s="434">
        <v>3718.9</v>
      </c>
      <c r="M14" s="434">
        <v>6006.5</v>
      </c>
      <c r="N14" s="434">
        <v>6006.5</v>
      </c>
      <c r="O14" s="434">
        <v>1478.6</v>
      </c>
      <c r="P14" s="434">
        <v>42.5</v>
      </c>
      <c r="Q14" s="434">
        <v>1100</v>
      </c>
      <c r="R14" s="434">
        <v>7433.4</v>
      </c>
      <c r="S14" s="434">
        <v>7433.4</v>
      </c>
      <c r="T14" s="434">
        <v>6539.6</v>
      </c>
      <c r="U14" s="434">
        <v>6539.6</v>
      </c>
      <c r="V14" s="434">
        <v>13.2</v>
      </c>
      <c r="W14" s="434">
        <v>13.2</v>
      </c>
      <c r="X14" s="434">
        <v>130.3</v>
      </c>
      <c r="Y14" s="434">
        <v>441.1</v>
      </c>
      <c r="Z14" s="434">
        <v>297.1</v>
      </c>
      <c r="AA14" s="434">
        <v>13.4</v>
      </c>
      <c r="AB14" s="435">
        <v>130.5</v>
      </c>
    </row>
    <row r="15" spans="1:28" ht="12.75" customHeight="1">
      <c r="A15" s="424" t="s">
        <v>387</v>
      </c>
      <c r="B15" s="431">
        <v>3</v>
      </c>
      <c r="C15" s="432" t="s">
        <v>573</v>
      </c>
      <c r="D15" s="432">
        <v>9187.9</v>
      </c>
      <c r="E15" s="433">
        <v>0</v>
      </c>
      <c r="F15" s="434">
        <v>28361</v>
      </c>
      <c r="G15" s="434">
        <v>4569.2</v>
      </c>
      <c r="H15" s="434">
        <v>668.3</v>
      </c>
      <c r="I15" s="434">
        <v>3568.2</v>
      </c>
      <c r="J15" s="434">
        <v>1920</v>
      </c>
      <c r="K15" s="434">
        <v>6252.1</v>
      </c>
      <c r="L15" s="434">
        <v>11840.3</v>
      </c>
      <c r="M15" s="434">
        <v>18117.8</v>
      </c>
      <c r="N15" s="434">
        <v>17053.3</v>
      </c>
      <c r="O15" s="434">
        <v>4263.4</v>
      </c>
      <c r="P15" s="434">
        <v>10243.2</v>
      </c>
      <c r="Q15" s="434">
        <v>2750.6</v>
      </c>
      <c r="R15" s="434">
        <v>9139.1</v>
      </c>
      <c r="S15" s="434">
        <v>9135.6</v>
      </c>
      <c r="T15" s="434">
        <v>8488.8</v>
      </c>
      <c r="U15" s="434">
        <v>8488.8</v>
      </c>
      <c r="V15" s="434">
        <v>33.1</v>
      </c>
      <c r="W15" s="434">
        <v>33.1</v>
      </c>
      <c r="X15" s="434">
        <v>199.2</v>
      </c>
      <c r="Y15" s="434">
        <v>1345.5</v>
      </c>
      <c r="Z15" s="434">
        <v>133.1</v>
      </c>
      <c r="AA15" s="434">
        <v>-1019</v>
      </c>
      <c r="AB15" s="435">
        <v>319.4</v>
      </c>
    </row>
    <row r="16" spans="1:28" ht="12.75">
      <c r="A16" s="424" t="s">
        <v>388</v>
      </c>
      <c r="B16" s="431">
        <v>2</v>
      </c>
      <c r="C16" s="432" t="s">
        <v>573</v>
      </c>
      <c r="D16" s="432">
        <v>13413.2</v>
      </c>
      <c r="E16" s="433">
        <v>4199.9</v>
      </c>
      <c r="F16" s="434">
        <v>19108.5</v>
      </c>
      <c r="G16" s="434">
        <v>14146.4</v>
      </c>
      <c r="H16" s="434">
        <v>5287.9</v>
      </c>
      <c r="I16" s="434">
        <v>4115</v>
      </c>
      <c r="J16" s="434">
        <v>509.7</v>
      </c>
      <c r="K16" s="434">
        <v>1943.5</v>
      </c>
      <c r="L16" s="434">
        <v>2826.8</v>
      </c>
      <c r="M16" s="434">
        <v>13876.4</v>
      </c>
      <c r="N16" s="434">
        <v>13591.5</v>
      </c>
      <c r="O16" s="434">
        <v>4050.6</v>
      </c>
      <c r="P16" s="434">
        <v>5232.1</v>
      </c>
      <c r="Q16" s="434">
        <v>5040</v>
      </c>
      <c r="R16" s="434">
        <v>14043.9</v>
      </c>
      <c r="S16" s="434">
        <v>13833.4</v>
      </c>
      <c r="T16" s="434">
        <v>11526.3</v>
      </c>
      <c r="U16" s="434">
        <v>11382.8</v>
      </c>
      <c r="V16" s="434">
        <v>28.4</v>
      </c>
      <c r="W16" s="434">
        <v>28.4</v>
      </c>
      <c r="X16" s="434">
        <v>837.4</v>
      </c>
      <c r="Y16" s="434">
        <v>1273.2</v>
      </c>
      <c r="Z16" s="434">
        <v>334.5</v>
      </c>
      <c r="AA16" s="434">
        <v>280.9</v>
      </c>
      <c r="AB16" s="435">
        <v>250.1</v>
      </c>
    </row>
    <row r="17" spans="1:28" ht="12.75" customHeight="1">
      <c r="A17" s="424" t="s">
        <v>389</v>
      </c>
      <c r="B17" s="431">
        <v>8</v>
      </c>
      <c r="C17" s="432">
        <v>77500.3</v>
      </c>
      <c r="D17" s="432">
        <v>78574.9</v>
      </c>
      <c r="E17" s="433">
        <v>1065.3</v>
      </c>
      <c r="F17" s="434">
        <v>96145.1</v>
      </c>
      <c r="G17" s="434">
        <v>72814.6</v>
      </c>
      <c r="H17" s="434">
        <v>27600.3</v>
      </c>
      <c r="I17" s="434">
        <v>13584.6</v>
      </c>
      <c r="J17" s="434">
        <v>6893.8</v>
      </c>
      <c r="K17" s="434">
        <v>18945.4</v>
      </c>
      <c r="L17" s="434">
        <v>24333.7</v>
      </c>
      <c r="M17" s="434">
        <v>47913.8</v>
      </c>
      <c r="N17" s="434">
        <v>47662.7</v>
      </c>
      <c r="O17" s="434">
        <v>12817.6</v>
      </c>
      <c r="P17" s="434">
        <v>48231.3</v>
      </c>
      <c r="Q17" s="434">
        <v>18391</v>
      </c>
      <c r="R17" s="434">
        <v>85665.5</v>
      </c>
      <c r="S17" s="434">
        <v>84000.5</v>
      </c>
      <c r="T17" s="434">
        <v>52410.2</v>
      </c>
      <c r="U17" s="434">
        <v>51338.5</v>
      </c>
      <c r="V17" s="434">
        <v>538</v>
      </c>
      <c r="W17" s="434">
        <v>493.8</v>
      </c>
      <c r="X17" s="434">
        <v>1776.6</v>
      </c>
      <c r="Y17" s="434">
        <v>4944</v>
      </c>
      <c r="Z17" s="434">
        <v>680.9</v>
      </c>
      <c r="AA17" s="434">
        <v>25706.5</v>
      </c>
      <c r="AB17" s="435">
        <v>2279.1</v>
      </c>
    </row>
    <row r="18" spans="1:28" ht="12.75" customHeight="1">
      <c r="A18" s="424" t="s">
        <v>390</v>
      </c>
      <c r="B18" s="431">
        <v>6</v>
      </c>
      <c r="C18" s="432">
        <v>25883.5</v>
      </c>
      <c r="D18" s="432">
        <v>20679.3</v>
      </c>
      <c r="E18" s="433">
        <v>4412.7</v>
      </c>
      <c r="F18" s="434">
        <v>45460.2</v>
      </c>
      <c r="G18" s="434">
        <v>19554.2</v>
      </c>
      <c r="H18" s="434">
        <v>3938</v>
      </c>
      <c r="I18" s="434">
        <v>5192</v>
      </c>
      <c r="J18" s="434">
        <v>2180.3</v>
      </c>
      <c r="K18" s="434">
        <v>12652.3</v>
      </c>
      <c r="L18" s="434">
        <v>17689.1</v>
      </c>
      <c r="M18" s="434">
        <v>14380.1</v>
      </c>
      <c r="N18" s="434">
        <v>13327.7</v>
      </c>
      <c r="O18" s="434">
        <v>2344.5</v>
      </c>
      <c r="P18" s="434">
        <v>31080.1</v>
      </c>
      <c r="Q18" s="434">
        <v>24436.7</v>
      </c>
      <c r="R18" s="434">
        <v>20251.8</v>
      </c>
      <c r="S18" s="434">
        <v>20236.3</v>
      </c>
      <c r="T18" s="434">
        <v>11989</v>
      </c>
      <c r="U18" s="434">
        <v>11972.7</v>
      </c>
      <c r="V18" s="434">
        <v>138.2</v>
      </c>
      <c r="W18" s="434">
        <v>138.2</v>
      </c>
      <c r="X18" s="434">
        <v>2545.4</v>
      </c>
      <c r="Y18" s="434">
        <v>5570.4</v>
      </c>
      <c r="Z18" s="434">
        <v>-55.6</v>
      </c>
      <c r="AA18" s="434">
        <v>344.7</v>
      </c>
      <c r="AB18" s="435">
        <v>1351.7</v>
      </c>
    </row>
    <row r="19" spans="1:28" ht="12.75" customHeight="1">
      <c r="A19" s="424" t="s">
        <v>391</v>
      </c>
      <c r="B19" s="431">
        <v>12</v>
      </c>
      <c r="C19" s="432">
        <v>105288.7</v>
      </c>
      <c r="D19" s="432">
        <v>103734.4</v>
      </c>
      <c r="E19" s="433">
        <v>8424.2</v>
      </c>
      <c r="F19" s="434">
        <v>153867.9</v>
      </c>
      <c r="G19" s="434">
        <v>102401.5</v>
      </c>
      <c r="H19" s="434">
        <v>36495.1</v>
      </c>
      <c r="I19" s="434">
        <v>15368.6</v>
      </c>
      <c r="J19" s="434">
        <v>7107.7</v>
      </c>
      <c r="K19" s="434">
        <v>42761.3</v>
      </c>
      <c r="L19" s="434">
        <v>77060</v>
      </c>
      <c r="M19" s="434">
        <v>106679.6</v>
      </c>
      <c r="N19" s="434">
        <v>106679.6</v>
      </c>
      <c r="O19" s="434">
        <v>50128.3</v>
      </c>
      <c r="P19" s="434">
        <v>47188.2</v>
      </c>
      <c r="Q19" s="434">
        <v>50885.9</v>
      </c>
      <c r="R19" s="434">
        <v>124960.3</v>
      </c>
      <c r="S19" s="434">
        <v>109441.2</v>
      </c>
      <c r="T19" s="434">
        <v>102485</v>
      </c>
      <c r="U19" s="434">
        <v>88028.5</v>
      </c>
      <c r="V19" s="434">
        <v>466.1</v>
      </c>
      <c r="W19" s="434">
        <v>466.1</v>
      </c>
      <c r="X19" s="434">
        <v>5360.5</v>
      </c>
      <c r="Y19" s="434">
        <v>8923.6</v>
      </c>
      <c r="Z19" s="434">
        <v>1293.1</v>
      </c>
      <c r="AA19" s="434">
        <v>7256.1</v>
      </c>
      <c r="AB19" s="435">
        <v>4505.2</v>
      </c>
    </row>
    <row r="20" spans="1:28" ht="12.75" customHeight="1">
      <c r="A20" s="424" t="s">
        <v>392</v>
      </c>
      <c r="B20" s="431">
        <v>8</v>
      </c>
      <c r="C20" s="432">
        <v>108328.5</v>
      </c>
      <c r="D20" s="432">
        <v>107337.3</v>
      </c>
      <c r="E20" s="433">
        <v>9882.4</v>
      </c>
      <c r="F20" s="434">
        <v>133057.7</v>
      </c>
      <c r="G20" s="434">
        <v>89525.9</v>
      </c>
      <c r="H20" s="434">
        <v>43925.7</v>
      </c>
      <c r="I20" s="434">
        <v>10066.8</v>
      </c>
      <c r="J20" s="434">
        <v>1184.5</v>
      </c>
      <c r="K20" s="434">
        <v>29553.7</v>
      </c>
      <c r="L20" s="434">
        <v>68888.4</v>
      </c>
      <c r="M20" s="434">
        <v>68625.6</v>
      </c>
      <c r="N20" s="434">
        <v>58771.9</v>
      </c>
      <c r="O20" s="434">
        <v>34591.7</v>
      </c>
      <c r="P20" s="434">
        <v>64431.9</v>
      </c>
      <c r="Q20" s="434">
        <v>46999</v>
      </c>
      <c r="R20" s="434">
        <v>105009.2</v>
      </c>
      <c r="S20" s="434">
        <v>103688.1</v>
      </c>
      <c r="T20" s="434">
        <v>87476.9</v>
      </c>
      <c r="U20" s="434">
        <v>86944.7</v>
      </c>
      <c r="V20" s="434">
        <v>241</v>
      </c>
      <c r="W20" s="434">
        <v>219.3</v>
      </c>
      <c r="X20" s="434">
        <v>4985.6</v>
      </c>
      <c r="Y20" s="434">
        <v>9411.4</v>
      </c>
      <c r="Z20" s="434">
        <v>231.4</v>
      </c>
      <c r="AA20" s="434">
        <v>4882.5</v>
      </c>
      <c r="AB20" s="435">
        <v>1905.2</v>
      </c>
    </row>
    <row r="21" spans="1:28" ht="12.75" customHeight="1">
      <c r="A21" s="424" t="s">
        <v>393</v>
      </c>
      <c r="B21" s="431">
        <v>1</v>
      </c>
      <c r="C21" s="432" t="s">
        <v>2624</v>
      </c>
      <c r="D21" s="432" t="s">
        <v>2624</v>
      </c>
      <c r="E21" s="432" t="s">
        <v>2624</v>
      </c>
      <c r="F21" s="432" t="s">
        <v>2624</v>
      </c>
      <c r="G21" s="432" t="s">
        <v>2624</v>
      </c>
      <c r="H21" s="432" t="s">
        <v>2624</v>
      </c>
      <c r="I21" s="432" t="s">
        <v>2624</v>
      </c>
      <c r="J21" s="432" t="s">
        <v>2624</v>
      </c>
      <c r="K21" s="432" t="s">
        <v>2624</v>
      </c>
      <c r="L21" s="432" t="s">
        <v>2624</v>
      </c>
      <c r="M21" s="432" t="s">
        <v>2624</v>
      </c>
      <c r="N21" s="432" t="s">
        <v>2624</v>
      </c>
      <c r="O21" s="432" t="s">
        <v>2624</v>
      </c>
      <c r="P21" s="432" t="s">
        <v>2624</v>
      </c>
      <c r="Q21" s="432" t="s">
        <v>2624</v>
      </c>
      <c r="R21" s="432" t="s">
        <v>2624</v>
      </c>
      <c r="S21" s="432" t="s">
        <v>2624</v>
      </c>
      <c r="T21" s="432" t="s">
        <v>2624</v>
      </c>
      <c r="U21" s="432" t="s">
        <v>2624</v>
      </c>
      <c r="V21" s="432" t="s">
        <v>2624</v>
      </c>
      <c r="W21" s="432" t="s">
        <v>2624</v>
      </c>
      <c r="X21" s="432" t="s">
        <v>2624</v>
      </c>
      <c r="Y21" s="432" t="s">
        <v>2624</v>
      </c>
      <c r="Z21" s="432" t="s">
        <v>2624</v>
      </c>
      <c r="AA21" s="432" t="s">
        <v>2624</v>
      </c>
      <c r="AB21" s="1520" t="s">
        <v>2624</v>
      </c>
    </row>
    <row r="22" spans="1:28" ht="12.75" customHeight="1">
      <c r="A22" s="424" t="s">
        <v>394</v>
      </c>
      <c r="B22" s="431">
        <v>13</v>
      </c>
      <c r="C22" s="432">
        <v>378578.3</v>
      </c>
      <c r="D22" s="432">
        <v>377856.4</v>
      </c>
      <c r="E22" s="433">
        <v>9643.1</v>
      </c>
      <c r="F22" s="434">
        <v>563501.4</v>
      </c>
      <c r="G22" s="434">
        <v>409274</v>
      </c>
      <c r="H22" s="434">
        <v>88362.2</v>
      </c>
      <c r="I22" s="434">
        <v>53218.6</v>
      </c>
      <c r="J22" s="434">
        <v>12863.1</v>
      </c>
      <c r="K22" s="434">
        <v>93368.5</v>
      </c>
      <c r="L22" s="434">
        <v>161879.7</v>
      </c>
      <c r="M22" s="434">
        <v>197719.6</v>
      </c>
      <c r="N22" s="434">
        <v>187552.6</v>
      </c>
      <c r="O22" s="434">
        <v>68508.9</v>
      </c>
      <c r="P22" s="434">
        <v>365781.7</v>
      </c>
      <c r="Q22" s="434">
        <v>79218.5</v>
      </c>
      <c r="R22" s="434">
        <v>433992</v>
      </c>
      <c r="S22" s="434">
        <v>399975.9</v>
      </c>
      <c r="T22" s="434">
        <v>346826.7</v>
      </c>
      <c r="U22" s="434">
        <v>313603.9</v>
      </c>
      <c r="V22" s="434">
        <v>1578.2</v>
      </c>
      <c r="W22" s="434">
        <v>1578.2</v>
      </c>
      <c r="X22" s="434">
        <v>12840.4</v>
      </c>
      <c r="Y22" s="434">
        <v>27042.8</v>
      </c>
      <c r="Z22" s="434">
        <v>5531.1</v>
      </c>
      <c r="AA22" s="434">
        <v>57240.8</v>
      </c>
      <c r="AB22" s="435">
        <v>11423.8</v>
      </c>
    </row>
    <row r="23" spans="1:28" ht="12.75" customHeight="1">
      <c r="A23" s="424" t="s">
        <v>395</v>
      </c>
      <c r="B23" s="431">
        <v>7</v>
      </c>
      <c r="C23" s="432">
        <v>27176.4</v>
      </c>
      <c r="D23" s="432">
        <v>26712.5</v>
      </c>
      <c r="E23" s="433">
        <v>1632.3</v>
      </c>
      <c r="F23" s="434">
        <v>35278</v>
      </c>
      <c r="G23" s="434">
        <v>25578</v>
      </c>
      <c r="H23" s="434">
        <v>8868.5</v>
      </c>
      <c r="I23" s="434">
        <v>10080.1</v>
      </c>
      <c r="J23" s="434">
        <v>3449.3</v>
      </c>
      <c r="K23" s="434">
        <v>5640.6</v>
      </c>
      <c r="L23" s="434">
        <v>10014.1</v>
      </c>
      <c r="M23" s="434">
        <v>19243.7</v>
      </c>
      <c r="N23" s="434">
        <v>17985.1</v>
      </c>
      <c r="O23" s="434">
        <v>7703.1</v>
      </c>
      <c r="P23" s="434">
        <v>16034.2</v>
      </c>
      <c r="Q23" s="434">
        <v>15086.4</v>
      </c>
      <c r="R23" s="434">
        <v>31037.1</v>
      </c>
      <c r="S23" s="434">
        <v>30572.9</v>
      </c>
      <c r="T23" s="434">
        <v>22009.5</v>
      </c>
      <c r="U23" s="434">
        <v>21809.9</v>
      </c>
      <c r="V23" s="434">
        <v>182.1</v>
      </c>
      <c r="W23" s="434">
        <v>182.1</v>
      </c>
      <c r="X23" s="434">
        <v>3341.3</v>
      </c>
      <c r="Y23" s="434">
        <v>4238.1</v>
      </c>
      <c r="Z23" s="434">
        <v>286.9</v>
      </c>
      <c r="AA23" s="434">
        <v>818.3</v>
      </c>
      <c r="AB23" s="435">
        <v>1417.4</v>
      </c>
    </row>
    <row r="24" spans="1:28" ht="12.75" customHeight="1">
      <c r="A24" s="424" t="s">
        <v>396</v>
      </c>
      <c r="B24" s="431">
        <v>7</v>
      </c>
      <c r="C24" s="432">
        <v>55720</v>
      </c>
      <c r="D24" s="432">
        <v>54032.8</v>
      </c>
      <c r="E24" s="433">
        <v>11475.7</v>
      </c>
      <c r="F24" s="434">
        <v>81068.4</v>
      </c>
      <c r="G24" s="434">
        <v>60448.7</v>
      </c>
      <c r="H24" s="434">
        <v>14209.5</v>
      </c>
      <c r="I24" s="434">
        <v>15671.3</v>
      </c>
      <c r="J24" s="434">
        <v>6412.6</v>
      </c>
      <c r="K24" s="434">
        <v>14323.8</v>
      </c>
      <c r="L24" s="434">
        <v>29741.8</v>
      </c>
      <c r="M24" s="434">
        <v>38817.3</v>
      </c>
      <c r="N24" s="434">
        <v>38677.3</v>
      </c>
      <c r="O24" s="434">
        <v>11576.3</v>
      </c>
      <c r="P24" s="434">
        <v>42251.1</v>
      </c>
      <c r="Q24" s="434">
        <v>15689.9</v>
      </c>
      <c r="R24" s="434">
        <v>56807.8</v>
      </c>
      <c r="S24" s="434">
        <v>56445.7</v>
      </c>
      <c r="T24" s="434">
        <v>37141.8</v>
      </c>
      <c r="U24" s="434">
        <v>36850.5</v>
      </c>
      <c r="V24" s="434">
        <v>280.6</v>
      </c>
      <c r="W24" s="434">
        <v>280.6</v>
      </c>
      <c r="X24" s="434">
        <v>2483.2</v>
      </c>
      <c r="Y24" s="434">
        <v>6771.9</v>
      </c>
      <c r="Z24" s="434">
        <v>331.4</v>
      </c>
      <c r="AA24" s="434">
        <v>9888.9</v>
      </c>
      <c r="AB24" s="435">
        <v>3085.7</v>
      </c>
    </row>
    <row r="25" spans="1:28" ht="12.75" customHeight="1">
      <c r="A25" s="424" t="s">
        <v>397</v>
      </c>
      <c r="B25" s="431">
        <v>24</v>
      </c>
      <c r="C25" s="432">
        <v>1883024.2</v>
      </c>
      <c r="D25" s="432">
        <v>1984581.8</v>
      </c>
      <c r="E25" s="433">
        <v>104045.4</v>
      </c>
      <c r="F25" s="434">
        <v>2074082.6</v>
      </c>
      <c r="G25" s="434">
        <v>1213972.7</v>
      </c>
      <c r="H25" s="434">
        <v>315773.7</v>
      </c>
      <c r="I25" s="434">
        <v>135832.4</v>
      </c>
      <c r="J25" s="434">
        <v>102332.7</v>
      </c>
      <c r="K25" s="434">
        <v>452732.1</v>
      </c>
      <c r="L25" s="434">
        <v>505737</v>
      </c>
      <c r="M25" s="434">
        <v>1214931.3</v>
      </c>
      <c r="N25" s="434">
        <v>1149566.1</v>
      </c>
      <c r="O25" s="434">
        <v>415743.9</v>
      </c>
      <c r="P25" s="434">
        <v>859149.9</v>
      </c>
      <c r="Q25" s="434">
        <v>605795.4</v>
      </c>
      <c r="R25" s="434">
        <v>2131681.9</v>
      </c>
      <c r="S25" s="434">
        <v>2117315.7</v>
      </c>
      <c r="T25" s="434">
        <v>1985293</v>
      </c>
      <c r="U25" s="434">
        <v>1974289.7</v>
      </c>
      <c r="V25" s="434">
        <v>4318.7</v>
      </c>
      <c r="W25" s="434">
        <v>4318.7</v>
      </c>
      <c r="X25" s="434">
        <v>64296.5</v>
      </c>
      <c r="Y25" s="434">
        <v>66790.6</v>
      </c>
      <c r="Z25" s="434">
        <v>4000.2</v>
      </c>
      <c r="AA25" s="434">
        <v>191494.2</v>
      </c>
      <c r="AB25" s="435">
        <v>41101.8</v>
      </c>
    </row>
    <row r="26" spans="1:28" ht="12.75" customHeight="1">
      <c r="A26" s="424" t="s">
        <v>398</v>
      </c>
      <c r="B26" s="431">
        <v>12</v>
      </c>
      <c r="C26" s="432">
        <v>253413</v>
      </c>
      <c r="D26" s="432">
        <v>238095.1</v>
      </c>
      <c r="E26" s="433">
        <v>870.8</v>
      </c>
      <c r="F26" s="434">
        <v>128057.4</v>
      </c>
      <c r="G26" s="434">
        <v>111757</v>
      </c>
      <c r="H26" s="434">
        <v>69429</v>
      </c>
      <c r="I26" s="434">
        <v>15384.8</v>
      </c>
      <c r="J26" s="434">
        <v>7864.9</v>
      </c>
      <c r="K26" s="434">
        <v>11520.7</v>
      </c>
      <c r="L26" s="434">
        <v>17763.3</v>
      </c>
      <c r="M26" s="434">
        <v>65310.6</v>
      </c>
      <c r="N26" s="434">
        <v>65310.6</v>
      </c>
      <c r="O26" s="434">
        <v>35648.5</v>
      </c>
      <c r="P26" s="434">
        <v>62462.6</v>
      </c>
      <c r="Q26" s="434">
        <v>26250</v>
      </c>
      <c r="R26" s="434">
        <v>262471.8</v>
      </c>
      <c r="S26" s="434">
        <v>260055.7</v>
      </c>
      <c r="T26" s="434">
        <v>231238.2</v>
      </c>
      <c r="U26" s="434">
        <v>229743.8</v>
      </c>
      <c r="V26" s="434">
        <v>532.5</v>
      </c>
      <c r="W26" s="434">
        <v>522</v>
      </c>
      <c r="X26" s="434">
        <v>5215.2</v>
      </c>
      <c r="Y26" s="434">
        <v>13795</v>
      </c>
      <c r="Z26" s="434">
        <v>2370.9</v>
      </c>
      <c r="AA26" s="434">
        <v>10157.3</v>
      </c>
      <c r="AB26" s="435">
        <v>4948.9</v>
      </c>
    </row>
    <row r="27" spans="1:28" ht="12.75" customHeight="1">
      <c r="A27" s="424" t="s">
        <v>399</v>
      </c>
      <c r="B27" s="431">
        <v>2</v>
      </c>
      <c r="C27" s="432" t="s">
        <v>573</v>
      </c>
      <c r="D27" s="432" t="s">
        <v>573</v>
      </c>
      <c r="E27" s="432" t="s">
        <v>573</v>
      </c>
      <c r="F27" s="432" t="s">
        <v>573</v>
      </c>
      <c r="G27" s="432" t="s">
        <v>573</v>
      </c>
      <c r="H27" s="432" t="s">
        <v>573</v>
      </c>
      <c r="I27" s="432" t="s">
        <v>573</v>
      </c>
      <c r="J27" s="432" t="s">
        <v>573</v>
      </c>
      <c r="K27" s="432" t="s">
        <v>573</v>
      </c>
      <c r="L27" s="432" t="s">
        <v>573</v>
      </c>
      <c r="M27" s="432" t="s">
        <v>573</v>
      </c>
      <c r="N27" s="432" t="s">
        <v>573</v>
      </c>
      <c r="O27" s="432" t="s">
        <v>573</v>
      </c>
      <c r="P27" s="432" t="s">
        <v>573</v>
      </c>
      <c r="Q27" s="432" t="s">
        <v>573</v>
      </c>
      <c r="R27" s="432" t="s">
        <v>573</v>
      </c>
      <c r="S27" s="432" t="s">
        <v>573</v>
      </c>
      <c r="T27" s="432" t="s">
        <v>573</v>
      </c>
      <c r="U27" s="432" t="s">
        <v>573</v>
      </c>
      <c r="V27" s="432" t="s">
        <v>573</v>
      </c>
      <c r="W27" s="432" t="s">
        <v>573</v>
      </c>
      <c r="X27" s="432" t="s">
        <v>573</v>
      </c>
      <c r="Y27" s="432" t="s">
        <v>573</v>
      </c>
      <c r="Z27" s="432" t="s">
        <v>573</v>
      </c>
      <c r="AA27" s="432" t="s">
        <v>573</v>
      </c>
      <c r="AB27" s="1520" t="s">
        <v>573</v>
      </c>
    </row>
    <row r="28" spans="1:28" ht="12.75" customHeight="1">
      <c r="A28" s="424" t="s">
        <v>400</v>
      </c>
      <c r="B28" s="431">
        <v>2</v>
      </c>
      <c r="C28" s="432" t="s">
        <v>573</v>
      </c>
      <c r="D28" s="432" t="s">
        <v>573</v>
      </c>
      <c r="E28" s="432" t="s">
        <v>573</v>
      </c>
      <c r="F28" s="432" t="s">
        <v>573</v>
      </c>
      <c r="G28" s="432" t="s">
        <v>573</v>
      </c>
      <c r="H28" s="432" t="s">
        <v>573</v>
      </c>
      <c r="I28" s="432" t="s">
        <v>573</v>
      </c>
      <c r="J28" s="432" t="s">
        <v>573</v>
      </c>
      <c r="K28" s="432" t="s">
        <v>573</v>
      </c>
      <c r="L28" s="432" t="s">
        <v>573</v>
      </c>
      <c r="M28" s="432" t="s">
        <v>573</v>
      </c>
      <c r="N28" s="432" t="s">
        <v>573</v>
      </c>
      <c r="O28" s="432" t="s">
        <v>573</v>
      </c>
      <c r="P28" s="432" t="s">
        <v>573</v>
      </c>
      <c r="Q28" s="432" t="s">
        <v>573</v>
      </c>
      <c r="R28" s="432" t="s">
        <v>573</v>
      </c>
      <c r="S28" s="432" t="s">
        <v>573</v>
      </c>
      <c r="T28" s="432" t="s">
        <v>573</v>
      </c>
      <c r="U28" s="432" t="s">
        <v>573</v>
      </c>
      <c r="V28" s="432" t="s">
        <v>573</v>
      </c>
      <c r="W28" s="432" t="s">
        <v>573</v>
      </c>
      <c r="X28" s="432" t="s">
        <v>573</v>
      </c>
      <c r="Y28" s="432" t="s">
        <v>573</v>
      </c>
      <c r="Z28" s="432" t="s">
        <v>573</v>
      </c>
      <c r="AA28" s="432" t="s">
        <v>573</v>
      </c>
      <c r="AB28" s="1520" t="s">
        <v>573</v>
      </c>
    </row>
    <row r="29" spans="1:28" ht="12.75" customHeight="1">
      <c r="A29" s="424" t="s">
        <v>401</v>
      </c>
      <c r="B29" s="431">
        <v>2</v>
      </c>
      <c r="C29" s="432" t="s">
        <v>573</v>
      </c>
      <c r="D29" s="432" t="s">
        <v>573</v>
      </c>
      <c r="E29" s="432" t="s">
        <v>573</v>
      </c>
      <c r="F29" s="432" t="s">
        <v>573</v>
      </c>
      <c r="G29" s="432" t="s">
        <v>573</v>
      </c>
      <c r="H29" s="432" t="s">
        <v>573</v>
      </c>
      <c r="I29" s="432" t="s">
        <v>573</v>
      </c>
      <c r="J29" s="432" t="s">
        <v>573</v>
      </c>
      <c r="K29" s="432" t="s">
        <v>573</v>
      </c>
      <c r="L29" s="432" t="s">
        <v>573</v>
      </c>
      <c r="M29" s="432" t="s">
        <v>573</v>
      </c>
      <c r="N29" s="432" t="s">
        <v>573</v>
      </c>
      <c r="O29" s="432" t="s">
        <v>573</v>
      </c>
      <c r="P29" s="432" t="s">
        <v>573</v>
      </c>
      <c r="Q29" s="432" t="s">
        <v>573</v>
      </c>
      <c r="R29" s="432" t="s">
        <v>573</v>
      </c>
      <c r="S29" s="432" t="s">
        <v>573</v>
      </c>
      <c r="T29" s="432" t="s">
        <v>573</v>
      </c>
      <c r="U29" s="432" t="s">
        <v>573</v>
      </c>
      <c r="V29" s="432" t="s">
        <v>573</v>
      </c>
      <c r="W29" s="432" t="s">
        <v>573</v>
      </c>
      <c r="X29" s="432" t="s">
        <v>573</v>
      </c>
      <c r="Y29" s="432" t="s">
        <v>573</v>
      </c>
      <c r="Z29" s="432" t="s">
        <v>573</v>
      </c>
      <c r="AA29" s="432" t="s">
        <v>573</v>
      </c>
      <c r="AB29" s="1520" t="s">
        <v>573</v>
      </c>
    </row>
    <row r="30" spans="1:28" ht="12.75" customHeight="1">
      <c r="A30" s="424" t="s">
        <v>402</v>
      </c>
      <c r="B30" s="431">
        <v>2</v>
      </c>
      <c r="C30" s="432" t="s">
        <v>573</v>
      </c>
      <c r="D30" s="432" t="s">
        <v>573</v>
      </c>
      <c r="E30" s="432" t="s">
        <v>573</v>
      </c>
      <c r="F30" s="432" t="s">
        <v>573</v>
      </c>
      <c r="G30" s="432" t="s">
        <v>573</v>
      </c>
      <c r="H30" s="432" t="s">
        <v>573</v>
      </c>
      <c r="I30" s="432" t="s">
        <v>573</v>
      </c>
      <c r="J30" s="432" t="s">
        <v>573</v>
      </c>
      <c r="K30" s="432" t="s">
        <v>573</v>
      </c>
      <c r="L30" s="432" t="s">
        <v>573</v>
      </c>
      <c r="M30" s="432" t="s">
        <v>573</v>
      </c>
      <c r="N30" s="432" t="s">
        <v>573</v>
      </c>
      <c r="O30" s="432" t="s">
        <v>573</v>
      </c>
      <c r="P30" s="432" t="s">
        <v>573</v>
      </c>
      <c r="Q30" s="432" t="s">
        <v>573</v>
      </c>
      <c r="R30" s="432" t="s">
        <v>573</v>
      </c>
      <c r="S30" s="432" t="s">
        <v>573</v>
      </c>
      <c r="T30" s="432" t="s">
        <v>573</v>
      </c>
      <c r="U30" s="432" t="s">
        <v>573</v>
      </c>
      <c r="V30" s="432" t="s">
        <v>573</v>
      </c>
      <c r="W30" s="432" t="s">
        <v>573</v>
      </c>
      <c r="X30" s="432" t="s">
        <v>573</v>
      </c>
      <c r="Y30" s="432" t="s">
        <v>573</v>
      </c>
      <c r="Z30" s="432" t="s">
        <v>573</v>
      </c>
      <c r="AA30" s="432" t="s">
        <v>573</v>
      </c>
      <c r="AB30" s="1520" t="s">
        <v>573</v>
      </c>
    </row>
    <row r="31" spans="1:28" ht="12.75" customHeight="1">
      <c r="A31" s="424" t="s">
        <v>403</v>
      </c>
      <c r="B31" s="431">
        <v>2</v>
      </c>
      <c r="C31" s="432" t="s">
        <v>573</v>
      </c>
      <c r="D31" s="432" t="s">
        <v>573</v>
      </c>
      <c r="E31" s="432" t="s">
        <v>573</v>
      </c>
      <c r="F31" s="432" t="s">
        <v>573</v>
      </c>
      <c r="G31" s="432" t="s">
        <v>573</v>
      </c>
      <c r="H31" s="432" t="s">
        <v>573</v>
      </c>
      <c r="I31" s="432" t="s">
        <v>573</v>
      </c>
      <c r="J31" s="432" t="s">
        <v>573</v>
      </c>
      <c r="K31" s="432" t="s">
        <v>573</v>
      </c>
      <c r="L31" s="432" t="s">
        <v>573</v>
      </c>
      <c r="M31" s="432" t="s">
        <v>573</v>
      </c>
      <c r="N31" s="432" t="s">
        <v>573</v>
      </c>
      <c r="O31" s="432" t="s">
        <v>573</v>
      </c>
      <c r="P31" s="432" t="s">
        <v>573</v>
      </c>
      <c r="Q31" s="432" t="s">
        <v>573</v>
      </c>
      <c r="R31" s="432" t="s">
        <v>573</v>
      </c>
      <c r="S31" s="432" t="s">
        <v>573</v>
      </c>
      <c r="T31" s="432" t="s">
        <v>573</v>
      </c>
      <c r="U31" s="432" t="s">
        <v>573</v>
      </c>
      <c r="V31" s="432" t="s">
        <v>573</v>
      </c>
      <c r="W31" s="432" t="s">
        <v>573</v>
      </c>
      <c r="X31" s="432" t="s">
        <v>573</v>
      </c>
      <c r="Y31" s="432" t="s">
        <v>573</v>
      </c>
      <c r="Z31" s="432" t="s">
        <v>573</v>
      </c>
      <c r="AA31" s="432" t="s">
        <v>573</v>
      </c>
      <c r="AB31" s="1520" t="s">
        <v>573</v>
      </c>
    </row>
    <row r="32" spans="1:28" ht="13.5" thickBot="1">
      <c r="A32" s="425" t="s">
        <v>404</v>
      </c>
      <c r="B32" s="436">
        <v>1</v>
      </c>
      <c r="C32" s="437" t="s">
        <v>573</v>
      </c>
      <c r="D32" s="437" t="s">
        <v>573</v>
      </c>
      <c r="E32" s="437" t="s">
        <v>573</v>
      </c>
      <c r="F32" s="437" t="s">
        <v>573</v>
      </c>
      <c r="G32" s="437" t="s">
        <v>573</v>
      </c>
      <c r="H32" s="437" t="s">
        <v>573</v>
      </c>
      <c r="I32" s="437" t="s">
        <v>573</v>
      </c>
      <c r="J32" s="437" t="s">
        <v>573</v>
      </c>
      <c r="K32" s="437" t="s">
        <v>573</v>
      </c>
      <c r="L32" s="437" t="s">
        <v>573</v>
      </c>
      <c r="M32" s="437" t="s">
        <v>573</v>
      </c>
      <c r="N32" s="437" t="s">
        <v>573</v>
      </c>
      <c r="O32" s="437" t="s">
        <v>573</v>
      </c>
      <c r="P32" s="437" t="s">
        <v>573</v>
      </c>
      <c r="Q32" s="437" t="s">
        <v>573</v>
      </c>
      <c r="R32" s="437" t="s">
        <v>573</v>
      </c>
      <c r="S32" s="437" t="s">
        <v>573</v>
      </c>
      <c r="T32" s="437" t="s">
        <v>573</v>
      </c>
      <c r="U32" s="437" t="s">
        <v>573</v>
      </c>
      <c r="V32" s="437" t="s">
        <v>573</v>
      </c>
      <c r="W32" s="437" t="s">
        <v>573</v>
      </c>
      <c r="X32" s="437" t="s">
        <v>573</v>
      </c>
      <c r="Y32" s="437" t="s">
        <v>573</v>
      </c>
      <c r="Z32" s="437" t="s">
        <v>573</v>
      </c>
      <c r="AA32" s="437" t="s">
        <v>573</v>
      </c>
      <c r="AB32" s="1521" t="s">
        <v>573</v>
      </c>
    </row>
  </sheetData>
  <mergeCells count="33">
    <mergeCell ref="R4:R7"/>
    <mergeCell ref="T4:T7"/>
    <mergeCell ref="H5:H7"/>
    <mergeCell ref="I5:I7"/>
    <mergeCell ref="N5:N7"/>
    <mergeCell ref="Q5:Q7"/>
    <mergeCell ref="P4:P7"/>
    <mergeCell ref="U5:U7"/>
    <mergeCell ref="F3:Q3"/>
    <mergeCell ref="R3:AA3"/>
    <mergeCell ref="X4:X7"/>
    <mergeCell ref="Y4:Y7"/>
    <mergeCell ref="Z4:Z7"/>
    <mergeCell ref="AA4:AA7"/>
    <mergeCell ref="W5:W7"/>
    <mergeCell ref="J6:J7"/>
    <mergeCell ref="O6:O7"/>
    <mergeCell ref="AB3:AB7"/>
    <mergeCell ref="E4:E7"/>
    <mergeCell ref="F4:F7"/>
    <mergeCell ref="G4:G7"/>
    <mergeCell ref="H4:J4"/>
    <mergeCell ref="K4:K7"/>
    <mergeCell ref="L4:L7"/>
    <mergeCell ref="M4:M7"/>
    <mergeCell ref="V4:V7"/>
    <mergeCell ref="S5:S7"/>
    <mergeCell ref="A1:E1"/>
    <mergeCell ref="A2:E2"/>
    <mergeCell ref="A3:A7"/>
    <mergeCell ref="B3:B7"/>
    <mergeCell ref="C3:C7"/>
    <mergeCell ref="D3:D7"/>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AB33"/>
  <sheetViews>
    <sheetView workbookViewId="0" topLeftCell="A1">
      <pane xSplit="1" ySplit="2" topLeftCell="B9" activePane="bottomRight" state="frozen"/>
      <selection pane="topLeft" activeCell="A1" sqref="A1"/>
      <selection pane="topRight" activeCell="B1" sqref="B1"/>
      <selection pane="bottomLeft" activeCell="A3" sqref="A3"/>
      <selection pane="bottomRight" activeCell="AE21" sqref="AE21"/>
    </sheetView>
  </sheetViews>
  <sheetFormatPr defaultColWidth="9.00390625" defaultRowHeight="14.25"/>
  <cols>
    <col min="1" max="1" width="18.75390625" style="442" customWidth="1"/>
    <col min="2" max="2" width="8.25390625" style="442" customWidth="1"/>
    <col min="3" max="4" width="13.875" style="442" customWidth="1"/>
    <col min="5" max="5" width="13.25390625" style="442" customWidth="1"/>
    <col min="6" max="6" width="11.875" style="443" customWidth="1"/>
    <col min="7" max="28" width="11.875" style="442" customWidth="1"/>
    <col min="29" max="16384" width="9.00390625" style="442" customWidth="1"/>
  </cols>
  <sheetData>
    <row r="1" spans="1:9" ht="25.5" customHeight="1">
      <c r="A1" s="1241" t="s">
        <v>406</v>
      </c>
      <c r="B1" s="1241"/>
      <c r="C1" s="1241"/>
      <c r="D1" s="1241"/>
      <c r="E1" s="1241"/>
      <c r="F1" s="1241"/>
      <c r="G1" s="1241"/>
      <c r="H1" s="1241"/>
      <c r="I1" s="1241"/>
    </row>
    <row r="2" spans="1:9" ht="25.5" customHeight="1" thickBot="1">
      <c r="A2" s="1313" t="s">
        <v>407</v>
      </c>
      <c r="B2" s="1313"/>
      <c r="C2" s="1313"/>
      <c r="D2" s="1313"/>
      <c r="E2" s="1313"/>
      <c r="F2" s="1313"/>
      <c r="G2" s="1313"/>
      <c r="H2" s="1313"/>
      <c r="I2" s="1313"/>
    </row>
    <row r="3" spans="1:28" ht="25.5" customHeight="1">
      <c r="A3" s="1314" t="s">
        <v>408</v>
      </c>
      <c r="B3" s="1301" t="s">
        <v>409</v>
      </c>
      <c r="C3" s="1301" t="s">
        <v>410</v>
      </c>
      <c r="D3" s="1303" t="s">
        <v>411</v>
      </c>
      <c r="E3" s="419" t="s">
        <v>342</v>
      </c>
      <c r="F3" s="1310" t="s">
        <v>412</v>
      </c>
      <c r="G3" s="1310"/>
      <c r="H3" s="1310"/>
      <c r="I3" s="1310"/>
      <c r="J3" s="1310"/>
      <c r="K3" s="1310"/>
      <c r="L3" s="1310"/>
      <c r="M3" s="1310"/>
      <c r="N3" s="1310"/>
      <c r="O3" s="1310"/>
      <c r="P3" s="1310"/>
      <c r="Q3" s="1310"/>
      <c r="R3" s="1310" t="s">
        <v>413</v>
      </c>
      <c r="S3" s="1311"/>
      <c r="T3" s="1311"/>
      <c r="U3" s="1311"/>
      <c r="V3" s="1311"/>
      <c r="W3" s="1311"/>
      <c r="X3" s="1311"/>
      <c r="Y3" s="1311"/>
      <c r="Z3" s="1311"/>
      <c r="AA3" s="1311"/>
      <c r="AB3" s="1303" t="s">
        <v>345</v>
      </c>
    </row>
    <row r="4" spans="1:28" ht="24.75" customHeight="1">
      <c r="A4" s="1315"/>
      <c r="B4" s="1302"/>
      <c r="C4" s="1302"/>
      <c r="D4" s="1304"/>
      <c r="E4" s="1305" t="s">
        <v>414</v>
      </c>
      <c r="F4" s="1302" t="s">
        <v>347</v>
      </c>
      <c r="G4" s="1304" t="s">
        <v>445</v>
      </c>
      <c r="H4" s="1300" t="s">
        <v>342</v>
      </c>
      <c r="I4" s="1302" t="s">
        <v>342</v>
      </c>
      <c r="J4" s="1302" t="s">
        <v>342</v>
      </c>
      <c r="K4" s="1302" t="s">
        <v>415</v>
      </c>
      <c r="L4" s="1302" t="s">
        <v>416</v>
      </c>
      <c r="M4" s="1304" t="s">
        <v>351</v>
      </c>
      <c r="N4" s="421"/>
      <c r="O4" s="420" t="s">
        <v>342</v>
      </c>
      <c r="P4" s="1304" t="s">
        <v>417</v>
      </c>
      <c r="Q4" s="420" t="s">
        <v>342</v>
      </c>
      <c r="R4" s="1304" t="s">
        <v>353</v>
      </c>
      <c r="S4" s="420" t="s">
        <v>342</v>
      </c>
      <c r="T4" s="1304" t="s">
        <v>354</v>
      </c>
      <c r="U4" s="420" t="s">
        <v>342</v>
      </c>
      <c r="V4" s="1304" t="s">
        <v>446</v>
      </c>
      <c r="W4" s="420" t="s">
        <v>342</v>
      </c>
      <c r="X4" s="1302" t="s">
        <v>356</v>
      </c>
      <c r="Y4" s="1302" t="s">
        <v>357</v>
      </c>
      <c r="Z4" s="1302" t="s">
        <v>358</v>
      </c>
      <c r="AA4" s="1302" t="s">
        <v>359</v>
      </c>
      <c r="AB4" s="1304"/>
    </row>
    <row r="5" spans="1:28" ht="19.5" customHeight="1">
      <c r="A5" s="1315"/>
      <c r="B5" s="1302"/>
      <c r="C5" s="1302"/>
      <c r="D5" s="1304"/>
      <c r="E5" s="1306"/>
      <c r="F5" s="1302" t="s">
        <v>347</v>
      </c>
      <c r="G5" s="1302" t="s">
        <v>360</v>
      </c>
      <c r="H5" s="1309" t="s">
        <v>418</v>
      </c>
      <c r="I5" s="1312" t="s">
        <v>419</v>
      </c>
      <c r="J5" s="420" t="s">
        <v>342</v>
      </c>
      <c r="K5" s="1302" t="s">
        <v>363</v>
      </c>
      <c r="L5" s="1302"/>
      <c r="M5" s="1302" t="s">
        <v>351</v>
      </c>
      <c r="N5" s="1312" t="s">
        <v>420</v>
      </c>
      <c r="O5" s="422"/>
      <c r="P5" s="1302" t="s">
        <v>365</v>
      </c>
      <c r="Q5" s="1309" t="s">
        <v>421</v>
      </c>
      <c r="R5" s="1302" t="s">
        <v>353</v>
      </c>
      <c r="S5" s="1309" t="s">
        <v>422</v>
      </c>
      <c r="T5" s="1302" t="s">
        <v>354</v>
      </c>
      <c r="U5" s="1309" t="s">
        <v>423</v>
      </c>
      <c r="V5" s="1302" t="s">
        <v>369</v>
      </c>
      <c r="W5" s="1309" t="s">
        <v>424</v>
      </c>
      <c r="X5" s="1302" t="s">
        <v>356</v>
      </c>
      <c r="Y5" s="1302" t="s">
        <v>357</v>
      </c>
      <c r="Z5" s="1302" t="s">
        <v>358</v>
      </c>
      <c r="AA5" s="1302" t="s">
        <v>359</v>
      </c>
      <c r="AB5" s="1304"/>
    </row>
    <row r="6" spans="1:28" ht="19.5" customHeight="1">
      <c r="A6" s="1315"/>
      <c r="B6" s="1302"/>
      <c r="C6" s="1302"/>
      <c r="D6" s="1304"/>
      <c r="E6" s="1306"/>
      <c r="F6" s="1302" t="s">
        <v>347</v>
      </c>
      <c r="G6" s="1302" t="s">
        <v>360</v>
      </c>
      <c r="H6" s="1302" t="s">
        <v>371</v>
      </c>
      <c r="I6" s="1302" t="s">
        <v>372</v>
      </c>
      <c r="J6" s="1309" t="s">
        <v>425</v>
      </c>
      <c r="K6" s="1302" t="s">
        <v>363</v>
      </c>
      <c r="L6" s="1302"/>
      <c r="M6" s="1302" t="s">
        <v>351</v>
      </c>
      <c r="N6" s="1302"/>
      <c r="O6" s="1309" t="s">
        <v>426</v>
      </c>
      <c r="P6" s="1302" t="s">
        <v>365</v>
      </c>
      <c r="Q6" s="1302" t="s">
        <v>375</v>
      </c>
      <c r="R6" s="1308" t="s">
        <v>353</v>
      </c>
      <c r="S6" s="1308" t="s">
        <v>376</v>
      </c>
      <c r="T6" s="1308" t="s">
        <v>354</v>
      </c>
      <c r="U6" s="1308" t="s">
        <v>377</v>
      </c>
      <c r="V6" s="1308" t="s">
        <v>369</v>
      </c>
      <c r="W6" s="1308" t="s">
        <v>378</v>
      </c>
      <c r="X6" s="1302" t="s">
        <v>356</v>
      </c>
      <c r="Y6" s="1302" t="s">
        <v>357</v>
      </c>
      <c r="Z6" s="1302" t="s">
        <v>358</v>
      </c>
      <c r="AA6" s="1308" t="s">
        <v>359</v>
      </c>
      <c r="AB6" s="1304"/>
    </row>
    <row r="7" spans="1:28" ht="19.5" customHeight="1">
      <c r="A7" s="1316"/>
      <c r="B7" s="1302"/>
      <c r="C7" s="1302"/>
      <c r="D7" s="1304"/>
      <c r="E7" s="1307"/>
      <c r="F7" s="1308" t="s">
        <v>347</v>
      </c>
      <c r="G7" s="1308" t="s">
        <v>360</v>
      </c>
      <c r="H7" s="1308" t="s">
        <v>371</v>
      </c>
      <c r="I7" s="1308" t="s">
        <v>372</v>
      </c>
      <c r="J7" s="1308" t="s">
        <v>379</v>
      </c>
      <c r="K7" s="1308" t="s">
        <v>363</v>
      </c>
      <c r="L7" s="1302"/>
      <c r="M7" s="1308" t="s">
        <v>351</v>
      </c>
      <c r="N7" s="1302"/>
      <c r="O7" s="1302"/>
      <c r="P7" s="1308" t="s">
        <v>365</v>
      </c>
      <c r="Q7" s="1308" t="s">
        <v>375</v>
      </c>
      <c r="R7" s="1308" t="s">
        <v>353</v>
      </c>
      <c r="S7" s="1308" t="s">
        <v>376</v>
      </c>
      <c r="T7" s="1308" t="s">
        <v>354</v>
      </c>
      <c r="U7" s="1308" t="s">
        <v>377</v>
      </c>
      <c r="V7" s="1308" t="s">
        <v>369</v>
      </c>
      <c r="W7" s="1308" t="s">
        <v>378</v>
      </c>
      <c r="X7" s="1308" t="s">
        <v>356</v>
      </c>
      <c r="Y7" s="1308" t="s">
        <v>357</v>
      </c>
      <c r="Z7" s="1308" t="s">
        <v>358</v>
      </c>
      <c r="AA7" s="1308" t="s">
        <v>359</v>
      </c>
      <c r="AB7" s="1304"/>
    </row>
    <row r="8" spans="1:28" ht="27.75" customHeight="1">
      <c r="A8" s="438" t="s">
        <v>427</v>
      </c>
      <c r="B8" s="449">
        <v>156</v>
      </c>
      <c r="C8" s="444">
        <v>4404012.3</v>
      </c>
      <c r="D8" s="444">
        <v>4471669.7</v>
      </c>
      <c r="E8" s="445">
        <v>213415.4</v>
      </c>
      <c r="F8" s="450">
        <v>4677676.6</v>
      </c>
      <c r="G8" s="450">
        <v>3010395.5</v>
      </c>
      <c r="H8" s="450">
        <v>774689.5</v>
      </c>
      <c r="I8" s="450">
        <v>488204.8</v>
      </c>
      <c r="J8" s="450">
        <v>254318.7</v>
      </c>
      <c r="K8" s="450">
        <v>964831.2</v>
      </c>
      <c r="L8" s="450">
        <v>1436180.2</v>
      </c>
      <c r="M8" s="450">
        <v>2611407</v>
      </c>
      <c r="N8" s="450">
        <v>2450877.2</v>
      </c>
      <c r="O8" s="450">
        <v>948969.6</v>
      </c>
      <c r="P8" s="450">
        <v>2065982.9</v>
      </c>
      <c r="Q8" s="450">
        <v>1260865.3</v>
      </c>
      <c r="R8" s="450">
        <v>5171307.2</v>
      </c>
      <c r="S8" s="450">
        <v>5071412.4</v>
      </c>
      <c r="T8" s="450">
        <v>4098663.1</v>
      </c>
      <c r="U8" s="450">
        <v>4012762.1</v>
      </c>
      <c r="V8" s="450">
        <v>53025</v>
      </c>
      <c r="W8" s="450">
        <v>52868.3</v>
      </c>
      <c r="X8" s="450">
        <v>534342.4</v>
      </c>
      <c r="Y8" s="450">
        <v>260943.5</v>
      </c>
      <c r="Z8" s="450">
        <v>21823.3</v>
      </c>
      <c r="AA8" s="450">
        <v>420128.7</v>
      </c>
      <c r="AB8" s="451">
        <v>174756.9</v>
      </c>
    </row>
    <row r="9" spans="1:28" ht="27.75" customHeight="1">
      <c r="A9" s="439" t="s">
        <v>428</v>
      </c>
      <c r="B9" s="452">
        <v>13</v>
      </c>
      <c r="C9" s="154">
        <v>1968490.9</v>
      </c>
      <c r="D9" s="154">
        <v>2070516.8</v>
      </c>
      <c r="E9" s="155">
        <v>111303.6</v>
      </c>
      <c r="F9" s="453">
        <v>2078479.4</v>
      </c>
      <c r="G9" s="453">
        <v>1170441.1</v>
      </c>
      <c r="H9" s="453">
        <v>281075.2</v>
      </c>
      <c r="I9" s="453">
        <v>147728.9</v>
      </c>
      <c r="J9" s="453">
        <v>99356.9</v>
      </c>
      <c r="K9" s="453">
        <v>492579.2</v>
      </c>
      <c r="L9" s="453">
        <v>580162</v>
      </c>
      <c r="M9" s="453">
        <v>1159585.1</v>
      </c>
      <c r="N9" s="453">
        <v>1082863.2</v>
      </c>
      <c r="O9" s="453">
        <v>362428</v>
      </c>
      <c r="P9" s="453">
        <v>918894.2</v>
      </c>
      <c r="Q9" s="453">
        <v>627514.6</v>
      </c>
      <c r="R9" s="453">
        <v>2192805.4</v>
      </c>
      <c r="S9" s="453">
        <v>2176572.1</v>
      </c>
      <c r="T9" s="453">
        <v>2010173.5</v>
      </c>
      <c r="U9" s="453">
        <v>1998499.3</v>
      </c>
      <c r="V9" s="453">
        <v>37126.9</v>
      </c>
      <c r="W9" s="453">
        <v>37063</v>
      </c>
      <c r="X9" s="453">
        <v>71176.4</v>
      </c>
      <c r="Y9" s="453">
        <v>68834.5</v>
      </c>
      <c r="Z9" s="453">
        <v>5110.2</v>
      </c>
      <c r="AA9" s="453">
        <v>187045.2</v>
      </c>
      <c r="AB9" s="454">
        <v>48877.1</v>
      </c>
    </row>
    <row r="10" spans="1:28" ht="27.75" customHeight="1">
      <c r="A10" s="439" t="s">
        <v>429</v>
      </c>
      <c r="B10" s="452">
        <v>105</v>
      </c>
      <c r="C10" s="154">
        <v>1443055.4</v>
      </c>
      <c r="D10" s="154">
        <v>1424310.6</v>
      </c>
      <c r="E10" s="155">
        <v>51976.4</v>
      </c>
      <c r="F10" s="453" t="e">
        <f>F22+F14+F19+F23+F17+F11+F20+F24+F21+F13+F16+F18+F12+F15</f>
        <v>#VALUE!</v>
      </c>
      <c r="G10" s="453" t="e">
        <f aca="true" t="shared" si="0" ref="G10:AB10">G22+G14+G19+G23+G17+G11+G20+G24+G21+G13+G16+G18+G12+G15</f>
        <v>#VALUE!</v>
      </c>
      <c r="H10" s="453" t="e">
        <f t="shared" si="0"/>
        <v>#VALUE!</v>
      </c>
      <c r="I10" s="453" t="e">
        <f t="shared" si="0"/>
        <v>#VALUE!</v>
      </c>
      <c r="J10" s="453" t="e">
        <f t="shared" si="0"/>
        <v>#VALUE!</v>
      </c>
      <c r="K10" s="453" t="e">
        <f t="shared" si="0"/>
        <v>#VALUE!</v>
      </c>
      <c r="L10" s="453" t="e">
        <f t="shared" si="0"/>
        <v>#VALUE!</v>
      </c>
      <c r="M10" s="453" t="e">
        <f>M22+M14+M19+M23+M17+M11+M20+M24+M21+M13+M16+M18+M12+M15</f>
        <v>#VALUE!</v>
      </c>
      <c r="N10" s="453" t="e">
        <f t="shared" si="0"/>
        <v>#VALUE!</v>
      </c>
      <c r="O10" s="453" t="e">
        <f t="shared" si="0"/>
        <v>#VALUE!</v>
      </c>
      <c r="P10" s="453" t="e">
        <f t="shared" si="0"/>
        <v>#VALUE!</v>
      </c>
      <c r="Q10" s="453" t="e">
        <f t="shared" si="0"/>
        <v>#VALUE!</v>
      </c>
      <c r="R10" s="453" t="e">
        <f t="shared" si="0"/>
        <v>#VALUE!</v>
      </c>
      <c r="S10" s="453" t="e">
        <f t="shared" si="0"/>
        <v>#VALUE!</v>
      </c>
      <c r="T10" s="453" t="e">
        <f t="shared" si="0"/>
        <v>#VALUE!</v>
      </c>
      <c r="U10" s="453" t="e">
        <f t="shared" si="0"/>
        <v>#VALUE!</v>
      </c>
      <c r="V10" s="453" t="e">
        <f t="shared" si="0"/>
        <v>#VALUE!</v>
      </c>
      <c r="W10" s="453" t="e">
        <f t="shared" si="0"/>
        <v>#VALUE!</v>
      </c>
      <c r="X10" s="453" t="e">
        <f t="shared" si="0"/>
        <v>#VALUE!</v>
      </c>
      <c r="Y10" s="453" t="e">
        <f t="shared" si="0"/>
        <v>#VALUE!</v>
      </c>
      <c r="Z10" s="453" t="e">
        <f t="shared" si="0"/>
        <v>#VALUE!</v>
      </c>
      <c r="AA10" s="453" t="e">
        <f t="shared" si="0"/>
        <v>#VALUE!</v>
      </c>
      <c r="AB10" s="454" t="e">
        <f t="shared" si="0"/>
        <v>#VALUE!</v>
      </c>
    </row>
    <row r="11" spans="1:28" ht="27.75" customHeight="1">
      <c r="A11" s="440" t="s">
        <v>430</v>
      </c>
      <c r="B11" s="455">
        <v>9</v>
      </c>
      <c r="C11" s="12">
        <v>246341.5</v>
      </c>
      <c r="D11" s="12">
        <v>243592.2</v>
      </c>
      <c r="E11" s="13">
        <v>121.8</v>
      </c>
      <c r="F11" s="456">
        <v>200633.1</v>
      </c>
      <c r="G11" s="456">
        <v>112290.8</v>
      </c>
      <c r="H11" s="456">
        <v>27125.6</v>
      </c>
      <c r="I11" s="456">
        <v>16634.2</v>
      </c>
      <c r="J11" s="456">
        <v>8222.8</v>
      </c>
      <c r="K11" s="456">
        <v>67328.7</v>
      </c>
      <c r="L11" s="456">
        <v>111113.3</v>
      </c>
      <c r="M11" s="456">
        <v>155022.6</v>
      </c>
      <c r="N11" s="456">
        <v>145622.6</v>
      </c>
      <c r="O11" s="456">
        <v>44422.1</v>
      </c>
      <c r="P11" s="456">
        <v>45610.4</v>
      </c>
      <c r="Q11" s="456">
        <v>45953.7</v>
      </c>
      <c r="R11" s="456">
        <v>272829.3</v>
      </c>
      <c r="S11" s="456">
        <v>269082.6</v>
      </c>
      <c r="T11" s="456">
        <v>197100.1</v>
      </c>
      <c r="U11" s="456">
        <v>194247.1</v>
      </c>
      <c r="V11" s="456">
        <v>1400.4</v>
      </c>
      <c r="W11" s="456">
        <v>1367.4</v>
      </c>
      <c r="X11" s="456">
        <v>63815.4</v>
      </c>
      <c r="Y11" s="456">
        <v>8117.1</v>
      </c>
      <c r="Z11" s="456">
        <v>430.7</v>
      </c>
      <c r="AA11" s="456">
        <v>4510.7</v>
      </c>
      <c r="AB11" s="457">
        <v>13044.6</v>
      </c>
    </row>
    <row r="12" spans="1:28" ht="27.75" customHeight="1">
      <c r="A12" s="440" t="s">
        <v>431</v>
      </c>
      <c r="B12" s="455">
        <v>5</v>
      </c>
      <c r="C12" s="12">
        <v>61982</v>
      </c>
      <c r="D12" s="12">
        <v>60735.2</v>
      </c>
      <c r="E12" s="13">
        <v>2931.8</v>
      </c>
      <c r="F12" s="456">
        <v>40371.7</v>
      </c>
      <c r="G12" s="456">
        <v>29921.3</v>
      </c>
      <c r="H12" s="456">
        <v>4053.5</v>
      </c>
      <c r="I12" s="456">
        <v>9311.9</v>
      </c>
      <c r="J12" s="456">
        <v>2053.9</v>
      </c>
      <c r="K12" s="456">
        <v>5965.6</v>
      </c>
      <c r="L12" s="456">
        <v>10535.9</v>
      </c>
      <c r="M12" s="456">
        <v>13036.5</v>
      </c>
      <c r="N12" s="456">
        <v>12033.7</v>
      </c>
      <c r="O12" s="456">
        <v>5354.2</v>
      </c>
      <c r="P12" s="456">
        <v>27335</v>
      </c>
      <c r="Q12" s="456">
        <v>6420.9</v>
      </c>
      <c r="R12" s="456">
        <v>78147.3</v>
      </c>
      <c r="S12" s="456">
        <v>78037.6</v>
      </c>
      <c r="T12" s="456">
        <v>64411.8</v>
      </c>
      <c r="U12" s="456">
        <v>64338.8</v>
      </c>
      <c r="V12" s="456">
        <v>75.6</v>
      </c>
      <c r="W12" s="456">
        <v>75.6</v>
      </c>
      <c r="X12" s="456">
        <v>6241.5</v>
      </c>
      <c r="Y12" s="456">
        <v>2599.2</v>
      </c>
      <c r="Z12" s="456">
        <v>-21.8</v>
      </c>
      <c r="AA12" s="456">
        <v>4345.6</v>
      </c>
      <c r="AB12" s="457">
        <v>717.2</v>
      </c>
    </row>
    <row r="13" spans="1:28" ht="27.75" customHeight="1">
      <c r="A13" s="440" t="s">
        <v>432</v>
      </c>
      <c r="B13" s="455">
        <v>13</v>
      </c>
      <c r="C13" s="12">
        <v>96206.9</v>
      </c>
      <c r="D13" s="12">
        <v>94681</v>
      </c>
      <c r="E13" s="13">
        <v>7037.9</v>
      </c>
      <c r="F13" s="456">
        <v>95347.4</v>
      </c>
      <c r="G13" s="456">
        <v>78309.4</v>
      </c>
      <c r="H13" s="456">
        <v>26771.7</v>
      </c>
      <c r="I13" s="456">
        <v>11767.6</v>
      </c>
      <c r="J13" s="456">
        <v>3348.3</v>
      </c>
      <c r="K13" s="456">
        <v>15312.8</v>
      </c>
      <c r="L13" s="456">
        <v>25410.9</v>
      </c>
      <c r="M13" s="456">
        <v>40137.3</v>
      </c>
      <c r="N13" s="456">
        <v>39585.6</v>
      </c>
      <c r="O13" s="456">
        <v>25554.1</v>
      </c>
      <c r="P13" s="456">
        <v>55209.8</v>
      </c>
      <c r="Q13" s="456">
        <v>43990.5</v>
      </c>
      <c r="R13" s="456">
        <v>101391</v>
      </c>
      <c r="S13" s="456">
        <v>98640.3</v>
      </c>
      <c r="T13" s="456">
        <v>84678.4</v>
      </c>
      <c r="U13" s="456">
        <v>82678.5</v>
      </c>
      <c r="V13" s="456">
        <v>180.8</v>
      </c>
      <c r="W13" s="456">
        <v>180.8</v>
      </c>
      <c r="X13" s="456">
        <v>9312.1</v>
      </c>
      <c r="Y13" s="456">
        <v>5201.6</v>
      </c>
      <c r="Z13" s="456">
        <v>418.6</v>
      </c>
      <c r="AA13" s="456">
        <v>1670.3</v>
      </c>
      <c r="AB13" s="457">
        <v>2050.2</v>
      </c>
    </row>
    <row r="14" spans="1:28" ht="27.75" customHeight="1">
      <c r="A14" s="440" t="s">
        <v>433</v>
      </c>
      <c r="B14" s="455">
        <v>13</v>
      </c>
      <c r="C14" s="12">
        <v>175530.7</v>
      </c>
      <c r="D14" s="12">
        <v>170529.8</v>
      </c>
      <c r="E14" s="13">
        <v>16165.7</v>
      </c>
      <c r="F14" s="456">
        <v>134030.8</v>
      </c>
      <c r="G14" s="456">
        <v>107920.6</v>
      </c>
      <c r="H14" s="456">
        <v>48113.2</v>
      </c>
      <c r="I14" s="456">
        <v>17727.4</v>
      </c>
      <c r="J14" s="456">
        <v>4875.1</v>
      </c>
      <c r="K14" s="456">
        <v>17772.3</v>
      </c>
      <c r="L14" s="456">
        <v>33183.4</v>
      </c>
      <c r="M14" s="456">
        <v>78350.5</v>
      </c>
      <c r="N14" s="456">
        <v>77505.9</v>
      </c>
      <c r="O14" s="456">
        <v>43900</v>
      </c>
      <c r="P14" s="456">
        <v>55680.1</v>
      </c>
      <c r="Q14" s="456">
        <v>35359.5</v>
      </c>
      <c r="R14" s="456">
        <v>181161.1</v>
      </c>
      <c r="S14" s="456">
        <v>176524</v>
      </c>
      <c r="T14" s="456">
        <v>152845.2</v>
      </c>
      <c r="U14" s="456">
        <v>150239.7</v>
      </c>
      <c r="V14" s="456">
        <v>406</v>
      </c>
      <c r="W14" s="456">
        <v>406</v>
      </c>
      <c r="X14" s="456">
        <v>6272.6</v>
      </c>
      <c r="Y14" s="456">
        <v>12413.2</v>
      </c>
      <c r="Z14" s="456">
        <v>694.1</v>
      </c>
      <c r="AA14" s="456">
        <v>9118.7</v>
      </c>
      <c r="AB14" s="457">
        <v>3646.7</v>
      </c>
    </row>
    <row r="15" spans="1:28" ht="27.75" customHeight="1">
      <c r="A15" s="440" t="s">
        <v>434</v>
      </c>
      <c r="B15" s="455">
        <v>16</v>
      </c>
      <c r="C15" s="12">
        <v>157162.9</v>
      </c>
      <c r="D15" s="12">
        <v>157638.4</v>
      </c>
      <c r="E15" s="13">
        <v>8323.1</v>
      </c>
      <c r="F15" s="456">
        <v>182426.7</v>
      </c>
      <c r="G15" s="456">
        <v>131393.2</v>
      </c>
      <c r="H15" s="456">
        <v>28744</v>
      </c>
      <c r="I15" s="456">
        <v>29486.8</v>
      </c>
      <c r="J15" s="456">
        <v>16839.2</v>
      </c>
      <c r="K15" s="456">
        <v>27536.1</v>
      </c>
      <c r="L15" s="456">
        <v>45898.7</v>
      </c>
      <c r="M15" s="456">
        <v>110631</v>
      </c>
      <c r="N15" s="456">
        <v>110606</v>
      </c>
      <c r="O15" s="456">
        <v>41075</v>
      </c>
      <c r="P15" s="456">
        <v>71511.4</v>
      </c>
      <c r="Q15" s="456">
        <v>36611.8</v>
      </c>
      <c r="R15" s="456">
        <v>180876.6</v>
      </c>
      <c r="S15" s="456">
        <v>179865.9</v>
      </c>
      <c r="T15" s="456">
        <v>152817.2</v>
      </c>
      <c r="U15" s="456">
        <v>152226</v>
      </c>
      <c r="V15" s="456">
        <v>513.1</v>
      </c>
      <c r="W15" s="456">
        <v>513.1</v>
      </c>
      <c r="X15" s="456">
        <v>7188.6</v>
      </c>
      <c r="Y15" s="456">
        <v>11798.9</v>
      </c>
      <c r="Z15" s="456">
        <v>1143.7</v>
      </c>
      <c r="AA15" s="456">
        <v>9166.9</v>
      </c>
      <c r="AB15" s="457">
        <v>4500.5</v>
      </c>
    </row>
    <row r="16" spans="1:28" ht="27.75" customHeight="1">
      <c r="A16" s="440" t="s">
        <v>435</v>
      </c>
      <c r="B16" s="455">
        <v>7</v>
      </c>
      <c r="C16" s="12">
        <v>25233.7</v>
      </c>
      <c r="D16" s="12">
        <v>23863.9</v>
      </c>
      <c r="E16" s="13">
        <v>4415.3</v>
      </c>
      <c r="F16" s="456">
        <v>31548.9</v>
      </c>
      <c r="G16" s="456">
        <v>26634.7</v>
      </c>
      <c r="H16" s="456">
        <v>5661.3</v>
      </c>
      <c r="I16" s="456">
        <v>13663.3</v>
      </c>
      <c r="J16" s="456">
        <v>5043.7</v>
      </c>
      <c r="K16" s="456">
        <v>4648</v>
      </c>
      <c r="L16" s="456">
        <v>8588.3</v>
      </c>
      <c r="M16" s="456">
        <v>24389.5</v>
      </c>
      <c r="N16" s="456">
        <v>23354.7</v>
      </c>
      <c r="O16" s="456">
        <v>6500.1</v>
      </c>
      <c r="P16" s="456">
        <v>7159.4</v>
      </c>
      <c r="Q16" s="456">
        <v>6562.8</v>
      </c>
      <c r="R16" s="456">
        <v>25245</v>
      </c>
      <c r="S16" s="456">
        <v>23968.2</v>
      </c>
      <c r="T16" s="456">
        <v>19883.9</v>
      </c>
      <c r="U16" s="456">
        <v>18713.8</v>
      </c>
      <c r="V16" s="456">
        <v>67.7</v>
      </c>
      <c r="W16" s="456">
        <v>67.7</v>
      </c>
      <c r="X16" s="456">
        <v>2366.9</v>
      </c>
      <c r="Y16" s="456">
        <v>2714.8</v>
      </c>
      <c r="Z16" s="456">
        <v>425.4</v>
      </c>
      <c r="AA16" s="456">
        <v>-163.6</v>
      </c>
      <c r="AB16" s="457">
        <v>626.1</v>
      </c>
    </row>
    <row r="17" spans="1:28" ht="27.75" customHeight="1">
      <c r="A17" s="440" t="s">
        <v>436</v>
      </c>
      <c r="B17" s="455">
        <v>4</v>
      </c>
      <c r="C17" s="12">
        <v>49103.7</v>
      </c>
      <c r="D17" s="12">
        <v>53841.7</v>
      </c>
      <c r="E17" s="13">
        <v>2459.3</v>
      </c>
      <c r="F17" s="456">
        <v>71355.9</v>
      </c>
      <c r="G17" s="456">
        <v>58542.9</v>
      </c>
      <c r="H17" s="456">
        <v>30302.1</v>
      </c>
      <c r="I17" s="456">
        <v>8729.5</v>
      </c>
      <c r="J17" s="456">
        <v>3225.4</v>
      </c>
      <c r="K17" s="456">
        <v>3087.8</v>
      </c>
      <c r="L17" s="456">
        <v>6356.8</v>
      </c>
      <c r="M17" s="456">
        <v>33180.6</v>
      </c>
      <c r="N17" s="456">
        <v>31922</v>
      </c>
      <c r="O17" s="456">
        <v>22771.5</v>
      </c>
      <c r="P17" s="456">
        <v>38175.3</v>
      </c>
      <c r="Q17" s="456">
        <v>9650.8</v>
      </c>
      <c r="R17" s="456">
        <v>67012.4</v>
      </c>
      <c r="S17" s="456">
        <v>66837.3</v>
      </c>
      <c r="T17" s="456">
        <v>49183.2</v>
      </c>
      <c r="U17" s="456">
        <v>49161.2</v>
      </c>
      <c r="V17" s="456">
        <v>513</v>
      </c>
      <c r="W17" s="456">
        <v>513</v>
      </c>
      <c r="X17" s="456">
        <v>2603.5</v>
      </c>
      <c r="Y17" s="456">
        <v>3364.5</v>
      </c>
      <c r="Z17" s="456">
        <v>160.2</v>
      </c>
      <c r="AA17" s="456">
        <v>11846.6</v>
      </c>
      <c r="AB17" s="457">
        <v>2066.3</v>
      </c>
    </row>
    <row r="18" spans="1:28" ht="27.75" customHeight="1">
      <c r="A18" s="440" t="s">
        <v>437</v>
      </c>
      <c r="B18" s="455">
        <v>3</v>
      </c>
      <c r="C18" s="12" t="s">
        <v>573</v>
      </c>
      <c r="D18" s="12" t="s">
        <v>573</v>
      </c>
      <c r="E18" s="12" t="s">
        <v>573</v>
      </c>
      <c r="F18" s="12" t="s">
        <v>573</v>
      </c>
      <c r="G18" s="12" t="s">
        <v>573</v>
      </c>
      <c r="H18" s="12" t="s">
        <v>573</v>
      </c>
      <c r="I18" s="12" t="s">
        <v>573</v>
      </c>
      <c r="J18" s="12" t="s">
        <v>573</v>
      </c>
      <c r="K18" s="12" t="s">
        <v>573</v>
      </c>
      <c r="L18" s="12" t="s">
        <v>573</v>
      </c>
      <c r="M18" s="12" t="s">
        <v>573</v>
      </c>
      <c r="N18" s="12" t="s">
        <v>573</v>
      </c>
      <c r="O18" s="12" t="s">
        <v>573</v>
      </c>
      <c r="P18" s="12" t="s">
        <v>573</v>
      </c>
      <c r="Q18" s="12" t="s">
        <v>573</v>
      </c>
      <c r="R18" s="12" t="s">
        <v>573</v>
      </c>
      <c r="S18" s="12" t="s">
        <v>573</v>
      </c>
      <c r="T18" s="12" t="s">
        <v>573</v>
      </c>
      <c r="U18" s="12" t="s">
        <v>573</v>
      </c>
      <c r="V18" s="12" t="s">
        <v>573</v>
      </c>
      <c r="W18" s="12" t="s">
        <v>573</v>
      </c>
      <c r="X18" s="12" t="s">
        <v>573</v>
      </c>
      <c r="Y18" s="12" t="s">
        <v>573</v>
      </c>
      <c r="Z18" s="12" t="s">
        <v>573</v>
      </c>
      <c r="AA18" s="12" t="s">
        <v>573</v>
      </c>
      <c r="AB18" s="13" t="s">
        <v>573</v>
      </c>
    </row>
    <row r="19" spans="1:28" ht="27.75" customHeight="1">
      <c r="A19" s="440" t="s">
        <v>438</v>
      </c>
      <c r="B19" s="455">
        <v>5</v>
      </c>
      <c r="C19" s="12">
        <v>30283.5</v>
      </c>
      <c r="D19" s="12">
        <v>28836</v>
      </c>
      <c r="E19" s="13">
        <v>499</v>
      </c>
      <c r="F19" s="456">
        <v>23184</v>
      </c>
      <c r="G19" s="456">
        <v>18795.5</v>
      </c>
      <c r="H19" s="456">
        <v>8018.1</v>
      </c>
      <c r="I19" s="456">
        <v>4235.4</v>
      </c>
      <c r="J19" s="456">
        <v>203.9</v>
      </c>
      <c r="K19" s="456">
        <v>3979.4</v>
      </c>
      <c r="L19" s="456">
        <v>6445.8</v>
      </c>
      <c r="M19" s="456">
        <v>21460.8</v>
      </c>
      <c r="N19" s="456">
        <v>21391.8</v>
      </c>
      <c r="O19" s="456">
        <v>11524.3</v>
      </c>
      <c r="P19" s="456">
        <v>1722.1</v>
      </c>
      <c r="Q19" s="456">
        <v>2718</v>
      </c>
      <c r="R19" s="456">
        <v>30181.5</v>
      </c>
      <c r="S19" s="456">
        <v>30181.5</v>
      </c>
      <c r="T19" s="456">
        <v>28537.5</v>
      </c>
      <c r="U19" s="456">
        <v>28537.5</v>
      </c>
      <c r="V19" s="456">
        <v>50.8</v>
      </c>
      <c r="W19" s="456">
        <v>50.8</v>
      </c>
      <c r="X19" s="456">
        <v>172.4</v>
      </c>
      <c r="Y19" s="456">
        <v>624.2</v>
      </c>
      <c r="Z19" s="456">
        <v>667.1</v>
      </c>
      <c r="AA19" s="456">
        <v>131.9</v>
      </c>
      <c r="AB19" s="457">
        <v>516.1</v>
      </c>
    </row>
    <row r="20" spans="1:28" ht="27.75" customHeight="1">
      <c r="A20" s="440" t="s">
        <v>439</v>
      </c>
      <c r="B20" s="455">
        <v>1</v>
      </c>
      <c r="C20" s="12" t="s">
        <v>573</v>
      </c>
      <c r="D20" s="12" t="s">
        <v>573</v>
      </c>
      <c r="E20" s="12" t="s">
        <v>573</v>
      </c>
      <c r="F20" s="12" t="s">
        <v>573</v>
      </c>
      <c r="G20" s="12" t="s">
        <v>573</v>
      </c>
      <c r="H20" s="12" t="s">
        <v>573</v>
      </c>
      <c r="I20" s="12" t="s">
        <v>573</v>
      </c>
      <c r="J20" s="12" t="s">
        <v>573</v>
      </c>
      <c r="K20" s="12" t="s">
        <v>573</v>
      </c>
      <c r="L20" s="12" t="s">
        <v>573</v>
      </c>
      <c r="M20" s="12" t="s">
        <v>573</v>
      </c>
      <c r="N20" s="12" t="s">
        <v>573</v>
      </c>
      <c r="O20" s="12" t="s">
        <v>573</v>
      </c>
      <c r="P20" s="12" t="s">
        <v>573</v>
      </c>
      <c r="Q20" s="12" t="s">
        <v>573</v>
      </c>
      <c r="R20" s="12" t="s">
        <v>573</v>
      </c>
      <c r="S20" s="12" t="s">
        <v>573</v>
      </c>
      <c r="T20" s="12" t="s">
        <v>573</v>
      </c>
      <c r="U20" s="12" t="s">
        <v>573</v>
      </c>
      <c r="V20" s="12" t="s">
        <v>573</v>
      </c>
      <c r="W20" s="12" t="s">
        <v>573</v>
      </c>
      <c r="X20" s="12" t="s">
        <v>573</v>
      </c>
      <c r="Y20" s="12" t="s">
        <v>573</v>
      </c>
      <c r="Z20" s="12" t="s">
        <v>573</v>
      </c>
      <c r="AA20" s="12" t="s">
        <v>573</v>
      </c>
      <c r="AB20" s="13" t="s">
        <v>573</v>
      </c>
    </row>
    <row r="21" spans="1:28" ht="27.75" customHeight="1">
      <c r="A21" s="440" t="s">
        <v>440</v>
      </c>
      <c r="B21" s="455">
        <v>8</v>
      </c>
      <c r="C21" s="12">
        <v>57984.4</v>
      </c>
      <c r="D21" s="12">
        <v>53977.2</v>
      </c>
      <c r="E21" s="13">
        <v>626.1</v>
      </c>
      <c r="F21" s="456">
        <v>78970.7</v>
      </c>
      <c r="G21" s="456">
        <v>47042.8</v>
      </c>
      <c r="H21" s="456">
        <v>19677</v>
      </c>
      <c r="I21" s="456">
        <v>12354.8</v>
      </c>
      <c r="J21" s="456">
        <v>7994</v>
      </c>
      <c r="K21" s="456">
        <v>18470.5</v>
      </c>
      <c r="L21" s="456">
        <v>19659.1</v>
      </c>
      <c r="M21" s="456">
        <v>37979</v>
      </c>
      <c r="N21" s="456">
        <v>37979</v>
      </c>
      <c r="O21" s="456">
        <v>10619.3</v>
      </c>
      <c r="P21" s="456">
        <v>40991.6</v>
      </c>
      <c r="Q21" s="456">
        <v>13966</v>
      </c>
      <c r="R21" s="456">
        <v>62952.5</v>
      </c>
      <c r="S21" s="456">
        <v>61416.4</v>
      </c>
      <c r="T21" s="456">
        <v>49294.1</v>
      </c>
      <c r="U21" s="456">
        <v>48322.2</v>
      </c>
      <c r="V21" s="456">
        <v>194.9</v>
      </c>
      <c r="W21" s="456">
        <v>194.9</v>
      </c>
      <c r="X21" s="456">
        <v>2776.1</v>
      </c>
      <c r="Y21" s="456">
        <v>6802.3</v>
      </c>
      <c r="Z21" s="456">
        <v>1341.5</v>
      </c>
      <c r="AA21" s="456">
        <v>3164.6</v>
      </c>
      <c r="AB21" s="457">
        <v>2023.6</v>
      </c>
    </row>
    <row r="22" spans="1:28" ht="27.75" customHeight="1">
      <c r="A22" s="440" t="s">
        <v>441</v>
      </c>
      <c r="B22" s="455">
        <v>9</v>
      </c>
      <c r="C22" s="12">
        <v>109955.5</v>
      </c>
      <c r="D22" s="12">
        <v>110057.8</v>
      </c>
      <c r="E22" s="13">
        <v>1584.6</v>
      </c>
      <c r="F22" s="456">
        <v>86132</v>
      </c>
      <c r="G22" s="456">
        <v>50310.1</v>
      </c>
      <c r="H22" s="456">
        <v>14239.8</v>
      </c>
      <c r="I22" s="456">
        <v>9858.8</v>
      </c>
      <c r="J22" s="456">
        <v>3776.7</v>
      </c>
      <c r="K22" s="456">
        <v>31124.8</v>
      </c>
      <c r="L22" s="456">
        <v>42967.4</v>
      </c>
      <c r="M22" s="456">
        <v>36748.1</v>
      </c>
      <c r="N22" s="456">
        <v>35537.8</v>
      </c>
      <c r="O22" s="456">
        <v>18055.4</v>
      </c>
      <c r="P22" s="456">
        <v>49383.9</v>
      </c>
      <c r="Q22" s="456">
        <v>9938.7</v>
      </c>
      <c r="R22" s="456">
        <v>111913.9</v>
      </c>
      <c r="S22" s="456">
        <v>111576.3</v>
      </c>
      <c r="T22" s="456">
        <v>97414.8</v>
      </c>
      <c r="U22" s="456">
        <v>97269.7</v>
      </c>
      <c r="V22" s="456">
        <v>231.7</v>
      </c>
      <c r="W22" s="456">
        <v>231.7</v>
      </c>
      <c r="X22" s="456">
        <v>2306.8</v>
      </c>
      <c r="Y22" s="456">
        <v>4077.3</v>
      </c>
      <c r="Z22" s="456">
        <v>401.5</v>
      </c>
      <c r="AA22" s="456">
        <v>7890.2</v>
      </c>
      <c r="AB22" s="457">
        <v>1971.4</v>
      </c>
    </row>
    <row r="23" spans="1:28" ht="27.75" customHeight="1">
      <c r="A23" s="440" t="s">
        <v>442</v>
      </c>
      <c r="B23" s="455">
        <v>5</v>
      </c>
      <c r="C23" s="12">
        <v>174942.2</v>
      </c>
      <c r="D23" s="12">
        <v>168719.1</v>
      </c>
      <c r="E23" s="13">
        <v>738.8</v>
      </c>
      <c r="F23" s="456">
        <v>74906.2</v>
      </c>
      <c r="G23" s="456">
        <v>60650.1</v>
      </c>
      <c r="H23" s="456">
        <v>35394</v>
      </c>
      <c r="I23" s="456">
        <v>10813.3</v>
      </c>
      <c r="J23" s="456">
        <v>4733.9</v>
      </c>
      <c r="K23" s="456">
        <v>10731.7</v>
      </c>
      <c r="L23" s="456">
        <v>15809.5</v>
      </c>
      <c r="M23" s="456">
        <v>34201.9</v>
      </c>
      <c r="N23" s="456">
        <v>33898.4</v>
      </c>
      <c r="O23" s="456">
        <v>9074.1</v>
      </c>
      <c r="P23" s="456">
        <v>40704.3</v>
      </c>
      <c r="Q23" s="456">
        <v>9700</v>
      </c>
      <c r="R23" s="456">
        <v>179049.2</v>
      </c>
      <c r="S23" s="456">
        <v>177943.8</v>
      </c>
      <c r="T23" s="456">
        <v>153640.3</v>
      </c>
      <c r="U23" s="456">
        <v>153009.4</v>
      </c>
      <c r="V23" s="456">
        <v>417.2</v>
      </c>
      <c r="W23" s="456">
        <v>417.2</v>
      </c>
      <c r="X23" s="456">
        <v>8921.6</v>
      </c>
      <c r="Y23" s="456">
        <v>8119.8</v>
      </c>
      <c r="Z23" s="456">
        <v>1300.1</v>
      </c>
      <c r="AA23" s="456">
        <v>7559</v>
      </c>
      <c r="AB23" s="457">
        <v>4171.7</v>
      </c>
    </row>
    <row r="24" spans="1:28" ht="27.75" customHeight="1">
      <c r="A24" s="440" t="s">
        <v>443</v>
      </c>
      <c r="B24" s="455">
        <v>7</v>
      </c>
      <c r="C24" s="12">
        <v>50864.6</v>
      </c>
      <c r="D24" s="12">
        <v>50524.7</v>
      </c>
      <c r="E24" s="13">
        <v>6688</v>
      </c>
      <c r="F24" s="456">
        <v>38575.4</v>
      </c>
      <c r="G24" s="456">
        <v>21652.5</v>
      </c>
      <c r="H24" s="456">
        <v>11333.6</v>
      </c>
      <c r="I24" s="456">
        <v>5439.6</v>
      </c>
      <c r="J24" s="456">
        <v>1654.4</v>
      </c>
      <c r="K24" s="456">
        <v>10656</v>
      </c>
      <c r="L24" s="456">
        <v>11370</v>
      </c>
      <c r="M24" s="456">
        <v>21353.1</v>
      </c>
      <c r="N24" s="456">
        <v>18883.1</v>
      </c>
      <c r="O24" s="456">
        <v>10433.3</v>
      </c>
      <c r="P24" s="456">
        <v>17222.2</v>
      </c>
      <c r="Q24" s="456">
        <v>13335.6</v>
      </c>
      <c r="R24" s="456">
        <v>55001</v>
      </c>
      <c r="S24" s="456">
        <v>53600.6</v>
      </c>
      <c r="T24" s="456">
        <v>46898.8</v>
      </c>
      <c r="U24" s="456">
        <v>46173</v>
      </c>
      <c r="V24" s="456">
        <v>157.5</v>
      </c>
      <c r="W24" s="456">
        <v>119.4</v>
      </c>
      <c r="X24" s="456">
        <v>1858.9</v>
      </c>
      <c r="Y24" s="456">
        <v>4423.5</v>
      </c>
      <c r="Z24" s="456">
        <v>379.1</v>
      </c>
      <c r="AA24" s="456">
        <v>1731.5</v>
      </c>
      <c r="AB24" s="457">
        <v>624.7</v>
      </c>
    </row>
    <row r="25" spans="1:28" ht="27.75" customHeight="1" thickBot="1">
      <c r="A25" s="441" t="s">
        <v>444</v>
      </c>
      <c r="B25" s="458">
        <v>38</v>
      </c>
      <c r="C25" s="459">
        <v>992466</v>
      </c>
      <c r="D25" s="459">
        <v>976842.3</v>
      </c>
      <c r="E25" s="460">
        <v>50135.4</v>
      </c>
      <c r="F25" s="461">
        <v>1150820.7</v>
      </c>
      <c r="G25" s="461">
        <v>809712.4</v>
      </c>
      <c r="H25" s="461">
        <v>185100.8</v>
      </c>
      <c r="I25" s="461">
        <v>161209.2</v>
      </c>
      <c r="J25" s="461">
        <v>88790.7</v>
      </c>
      <c r="K25" s="461">
        <v>201353.7</v>
      </c>
      <c r="L25" s="461">
        <v>445999.1</v>
      </c>
      <c r="M25" s="461">
        <v>721639.5</v>
      </c>
      <c r="N25" s="461">
        <v>663626.1</v>
      </c>
      <c r="O25" s="461">
        <v>289039.7</v>
      </c>
      <c r="P25" s="461">
        <v>429181.1</v>
      </c>
      <c r="Q25" s="461">
        <v>364457.4</v>
      </c>
      <c r="R25" s="461">
        <v>1409577.2</v>
      </c>
      <c r="S25" s="461">
        <v>1353306.6</v>
      </c>
      <c r="T25" s="461">
        <v>824977.8</v>
      </c>
      <c r="U25" s="461">
        <v>771417.7</v>
      </c>
      <c r="V25" s="461">
        <v>10606.2</v>
      </c>
      <c r="W25" s="461">
        <v>10584.5</v>
      </c>
      <c r="X25" s="461">
        <v>342208.4</v>
      </c>
      <c r="Y25" s="461">
        <v>101101.8</v>
      </c>
      <c r="Z25" s="461">
        <v>5054.5</v>
      </c>
      <c r="AA25" s="461">
        <v>132625.4</v>
      </c>
      <c r="AB25" s="462">
        <v>82621.3</v>
      </c>
    </row>
    <row r="26" spans="1:5" ht="12.75">
      <c r="A26" s="448"/>
      <c r="B26" s="448"/>
      <c r="C26" s="448"/>
      <c r="D26" s="448"/>
      <c r="E26" s="448"/>
    </row>
    <row r="27" spans="1:5" ht="12.75">
      <c r="A27" s="448"/>
      <c r="B27" s="448"/>
      <c r="C27" s="448"/>
      <c r="D27" s="448"/>
      <c r="E27" s="448"/>
    </row>
    <row r="28" spans="1:5" ht="12.75">
      <c r="A28" s="448"/>
      <c r="B28" s="448"/>
      <c r="C28" s="448"/>
      <c r="D28" s="448"/>
      <c r="E28" s="448"/>
    </row>
    <row r="29" spans="1:5" ht="12.75">
      <c r="A29" s="448"/>
      <c r="B29" s="448"/>
      <c r="C29" s="448"/>
      <c r="D29" s="448"/>
      <c r="E29" s="448"/>
    </row>
    <row r="30" spans="1:5" ht="12.75">
      <c r="A30" s="448"/>
      <c r="B30" s="448"/>
      <c r="C30" s="448"/>
      <c r="D30" s="448"/>
      <c r="E30" s="448"/>
    </row>
    <row r="31" spans="1:5" ht="12.75">
      <c r="A31" s="448"/>
      <c r="B31" s="448"/>
      <c r="C31" s="448"/>
      <c r="D31" s="448"/>
      <c r="E31" s="448"/>
    </row>
    <row r="32" spans="1:5" ht="12.75">
      <c r="A32" s="448"/>
      <c r="B32" s="448"/>
      <c r="C32" s="448"/>
      <c r="D32" s="448"/>
      <c r="E32" s="448"/>
    </row>
    <row r="33" spans="1:5" ht="12.75">
      <c r="A33" s="448"/>
      <c r="B33" s="448"/>
      <c r="C33" s="448"/>
      <c r="D33" s="448"/>
      <c r="E33" s="448"/>
    </row>
  </sheetData>
  <mergeCells count="33">
    <mergeCell ref="A1:I1"/>
    <mergeCell ref="A2:I2"/>
    <mergeCell ref="Y4:Y7"/>
    <mergeCell ref="Z4:Z7"/>
    <mergeCell ref="V4:V7"/>
    <mergeCell ref="X4:X7"/>
    <mergeCell ref="R3:AA3"/>
    <mergeCell ref="A3:A7"/>
    <mergeCell ref="B3:B7"/>
    <mergeCell ref="C3:C7"/>
    <mergeCell ref="S5:S7"/>
    <mergeCell ref="U5:U7"/>
    <mergeCell ref="W5:W7"/>
    <mergeCell ref="R4:R7"/>
    <mergeCell ref="T4:T7"/>
    <mergeCell ref="AB3:AB7"/>
    <mergeCell ref="E4:E7"/>
    <mergeCell ref="F4:F7"/>
    <mergeCell ref="G4:G7"/>
    <mergeCell ref="H4:J4"/>
    <mergeCell ref="K4:K7"/>
    <mergeCell ref="L4:L7"/>
    <mergeCell ref="M4:M7"/>
    <mergeCell ref="P4:P7"/>
    <mergeCell ref="AA4:AA7"/>
    <mergeCell ref="D3:D7"/>
    <mergeCell ref="F3:Q3"/>
    <mergeCell ref="J6:J7"/>
    <mergeCell ref="O6:O7"/>
    <mergeCell ref="H5:H7"/>
    <mergeCell ref="I5:I7"/>
    <mergeCell ref="N5:N7"/>
    <mergeCell ref="Q5:Q7"/>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O23"/>
  <sheetViews>
    <sheetView workbookViewId="0" topLeftCell="A1">
      <selection activeCell="K31" sqref="K31"/>
    </sheetView>
  </sheetViews>
  <sheetFormatPr defaultColWidth="9.00390625" defaultRowHeight="14.25"/>
  <cols>
    <col min="1" max="1" width="44.50390625" style="472" customWidth="1"/>
    <col min="2" max="4" width="11.375" style="88" customWidth="1"/>
    <col min="5" max="11" width="8.25390625" style="88" customWidth="1"/>
    <col min="12" max="12" width="10.625" style="88" customWidth="1"/>
    <col min="13" max="14" width="8.25390625" style="88" customWidth="1"/>
    <col min="15" max="16384" width="9.00390625" style="88" customWidth="1"/>
  </cols>
  <sheetData>
    <row r="1" spans="1:14" ht="32.25" customHeight="1" thickBot="1">
      <c r="A1" s="1317" t="s">
        <v>448</v>
      </c>
      <c r="B1" s="1317"/>
      <c r="C1" s="1317"/>
      <c r="D1" s="1317"/>
      <c r="E1" s="1317"/>
      <c r="F1" s="1317"/>
      <c r="G1" s="1317"/>
      <c r="H1" s="1317"/>
      <c r="I1" s="1317"/>
      <c r="J1" s="1317"/>
      <c r="K1" s="1317"/>
      <c r="L1" s="1317"/>
      <c r="M1" s="1317"/>
      <c r="N1" s="1317"/>
    </row>
    <row r="2" spans="1:15" s="472" customFormat="1" ht="15" customHeight="1">
      <c r="A2" s="1318" t="s">
        <v>449</v>
      </c>
      <c r="B2" s="1321" t="s">
        <v>450</v>
      </c>
      <c r="C2" s="1324" t="s">
        <v>342</v>
      </c>
      <c r="D2" s="1324"/>
      <c r="E2" s="1321" t="s">
        <v>451</v>
      </c>
      <c r="F2" s="463" t="s">
        <v>342</v>
      </c>
      <c r="G2" s="464"/>
      <c r="H2" s="464"/>
      <c r="I2" s="464"/>
      <c r="J2" s="464"/>
      <c r="K2" s="465"/>
      <c r="L2" s="1321" t="s">
        <v>452</v>
      </c>
      <c r="M2" s="463" t="s">
        <v>342</v>
      </c>
      <c r="N2" s="464"/>
      <c r="O2" s="471"/>
    </row>
    <row r="3" spans="1:15" s="472" customFormat="1" ht="15" customHeight="1">
      <c r="A3" s="1319"/>
      <c r="B3" s="1322"/>
      <c r="C3" s="1325" t="s">
        <v>453</v>
      </c>
      <c r="D3" s="1327" t="s">
        <v>454</v>
      </c>
      <c r="E3" s="1322"/>
      <c r="F3" s="1329" t="s">
        <v>455</v>
      </c>
      <c r="G3" s="1331" t="s">
        <v>456</v>
      </c>
      <c r="H3" s="1332" t="s">
        <v>457</v>
      </c>
      <c r="I3" s="1332" t="s">
        <v>458</v>
      </c>
      <c r="J3" s="1334" t="s">
        <v>459</v>
      </c>
      <c r="K3" s="1329" t="s">
        <v>460</v>
      </c>
      <c r="L3" s="1322"/>
      <c r="M3" s="1325" t="s">
        <v>461</v>
      </c>
      <c r="N3" s="1325" t="s">
        <v>462</v>
      </c>
      <c r="O3" s="471"/>
    </row>
    <row r="4" spans="1:15" s="472" customFormat="1" ht="28.5" customHeight="1">
      <c r="A4" s="1320"/>
      <c r="B4" s="1323"/>
      <c r="C4" s="1326"/>
      <c r="D4" s="1328"/>
      <c r="E4" s="1323"/>
      <c r="F4" s="1330"/>
      <c r="G4" s="1323"/>
      <c r="H4" s="1333"/>
      <c r="I4" s="1333"/>
      <c r="J4" s="1335"/>
      <c r="K4" s="1336"/>
      <c r="L4" s="1323"/>
      <c r="M4" s="1326"/>
      <c r="N4" s="1323"/>
      <c r="O4" s="471"/>
    </row>
    <row r="5" spans="1:14" ht="19.5" customHeight="1">
      <c r="A5" s="467" t="s">
        <v>463</v>
      </c>
      <c r="B5" s="473">
        <v>155</v>
      </c>
      <c r="C5" s="474">
        <v>37</v>
      </c>
      <c r="D5" s="475">
        <v>10</v>
      </c>
      <c r="E5" s="473">
        <v>1533</v>
      </c>
      <c r="F5" s="473">
        <v>1373</v>
      </c>
      <c r="G5" s="476">
        <v>160</v>
      </c>
      <c r="H5" s="477">
        <v>454</v>
      </c>
      <c r="I5" s="477">
        <v>368</v>
      </c>
      <c r="J5" s="478">
        <v>1326</v>
      </c>
      <c r="K5" s="473">
        <v>207</v>
      </c>
      <c r="L5" s="473">
        <v>983.9</v>
      </c>
      <c r="M5" s="473">
        <v>246.5</v>
      </c>
      <c r="N5" s="474">
        <v>983.9</v>
      </c>
    </row>
    <row r="6" spans="1:14" ht="19.5" customHeight="1">
      <c r="A6" s="468" t="s">
        <v>464</v>
      </c>
      <c r="B6" s="479" t="s">
        <v>342</v>
      </c>
      <c r="C6" s="480" t="s">
        <v>342</v>
      </c>
      <c r="D6" s="481" t="s">
        <v>342</v>
      </c>
      <c r="E6" s="479" t="s">
        <v>342</v>
      </c>
      <c r="F6" s="479" t="s">
        <v>342</v>
      </c>
      <c r="G6" s="482" t="s">
        <v>342</v>
      </c>
      <c r="H6" s="483" t="s">
        <v>342</v>
      </c>
      <c r="I6" s="483" t="s">
        <v>342</v>
      </c>
      <c r="J6" s="484" t="s">
        <v>342</v>
      </c>
      <c r="K6" s="479" t="s">
        <v>342</v>
      </c>
      <c r="L6" s="479" t="s">
        <v>342</v>
      </c>
      <c r="M6" s="479" t="s">
        <v>342</v>
      </c>
      <c r="N6" s="480" t="s">
        <v>342</v>
      </c>
    </row>
    <row r="7" spans="1:14" ht="19.5" customHeight="1">
      <c r="A7" s="469" t="s">
        <v>465</v>
      </c>
      <c r="B7" s="485">
        <v>5</v>
      </c>
      <c r="C7" s="486">
        <v>2</v>
      </c>
      <c r="D7" s="487">
        <v>2</v>
      </c>
      <c r="E7" s="485">
        <v>467</v>
      </c>
      <c r="F7" s="485">
        <v>454</v>
      </c>
      <c r="G7" s="488">
        <v>13</v>
      </c>
      <c r="H7" s="489">
        <v>145</v>
      </c>
      <c r="I7" s="489">
        <v>139</v>
      </c>
      <c r="J7" s="490">
        <v>452</v>
      </c>
      <c r="K7" s="485">
        <v>15</v>
      </c>
      <c r="L7" s="485">
        <v>287.4</v>
      </c>
      <c r="M7" s="485">
        <v>93.2</v>
      </c>
      <c r="N7" s="486">
        <v>287.4</v>
      </c>
    </row>
    <row r="8" spans="1:14" ht="19.5" customHeight="1">
      <c r="A8" s="469" t="s">
        <v>466</v>
      </c>
      <c r="B8" s="485">
        <v>20</v>
      </c>
      <c r="C8" s="486">
        <v>8</v>
      </c>
      <c r="D8" s="487">
        <v>1</v>
      </c>
      <c r="E8" s="485">
        <v>381</v>
      </c>
      <c r="F8" s="485">
        <v>314</v>
      </c>
      <c r="G8" s="488">
        <v>67</v>
      </c>
      <c r="H8" s="489">
        <v>92</v>
      </c>
      <c r="I8" s="489">
        <v>63</v>
      </c>
      <c r="J8" s="490">
        <v>295</v>
      </c>
      <c r="K8" s="485">
        <v>86</v>
      </c>
      <c r="L8" s="485">
        <v>284.5</v>
      </c>
      <c r="M8" s="485">
        <v>45.5</v>
      </c>
      <c r="N8" s="486">
        <v>284.5</v>
      </c>
    </row>
    <row r="9" spans="1:14" ht="19.5" customHeight="1">
      <c r="A9" s="469" t="s">
        <v>467</v>
      </c>
      <c r="B9" s="485">
        <v>125</v>
      </c>
      <c r="C9" s="486">
        <v>27</v>
      </c>
      <c r="D9" s="487">
        <v>7</v>
      </c>
      <c r="E9" s="485">
        <v>685</v>
      </c>
      <c r="F9" s="485">
        <v>605</v>
      </c>
      <c r="G9" s="488">
        <v>80</v>
      </c>
      <c r="H9" s="489">
        <v>217</v>
      </c>
      <c r="I9" s="489">
        <v>166</v>
      </c>
      <c r="J9" s="490">
        <v>579</v>
      </c>
      <c r="K9" s="485">
        <v>106</v>
      </c>
      <c r="L9" s="485">
        <v>412</v>
      </c>
      <c r="M9" s="485">
        <v>107.8</v>
      </c>
      <c r="N9" s="486">
        <v>412</v>
      </c>
    </row>
    <row r="10" spans="1:14" ht="19.5" customHeight="1">
      <c r="A10" s="469" t="s">
        <v>468</v>
      </c>
      <c r="B10" s="485">
        <v>5</v>
      </c>
      <c r="C10" s="486" t="s">
        <v>342</v>
      </c>
      <c r="D10" s="487" t="s">
        <v>342</v>
      </c>
      <c r="E10" s="485" t="s">
        <v>342</v>
      </c>
      <c r="F10" s="485" t="s">
        <v>342</v>
      </c>
      <c r="G10" s="488" t="s">
        <v>342</v>
      </c>
      <c r="H10" s="489" t="s">
        <v>342</v>
      </c>
      <c r="I10" s="489" t="s">
        <v>342</v>
      </c>
      <c r="J10" s="490" t="s">
        <v>342</v>
      </c>
      <c r="K10" s="485" t="s">
        <v>342</v>
      </c>
      <c r="L10" s="485" t="s">
        <v>342</v>
      </c>
      <c r="M10" s="485" t="s">
        <v>342</v>
      </c>
      <c r="N10" s="486" t="s">
        <v>342</v>
      </c>
    </row>
    <row r="11" spans="1:14" ht="19.5" customHeight="1">
      <c r="A11" s="468" t="s">
        <v>469</v>
      </c>
      <c r="B11" s="479" t="s">
        <v>342</v>
      </c>
      <c r="C11" s="480" t="s">
        <v>342</v>
      </c>
      <c r="D11" s="481" t="s">
        <v>342</v>
      </c>
      <c r="E11" s="479" t="s">
        <v>342</v>
      </c>
      <c r="F11" s="479" t="s">
        <v>342</v>
      </c>
      <c r="G11" s="482" t="s">
        <v>342</v>
      </c>
      <c r="H11" s="483" t="s">
        <v>342</v>
      </c>
      <c r="I11" s="483" t="s">
        <v>342</v>
      </c>
      <c r="J11" s="484" t="s">
        <v>342</v>
      </c>
      <c r="K11" s="479" t="s">
        <v>342</v>
      </c>
      <c r="L11" s="479" t="s">
        <v>342</v>
      </c>
      <c r="M11" s="479" t="s">
        <v>342</v>
      </c>
      <c r="N11" s="480" t="s">
        <v>342</v>
      </c>
    </row>
    <row r="12" spans="1:14" ht="19.5" customHeight="1">
      <c r="A12" s="469" t="s">
        <v>470</v>
      </c>
      <c r="B12" s="485">
        <v>96</v>
      </c>
      <c r="C12" s="486">
        <v>28</v>
      </c>
      <c r="D12" s="487">
        <v>8</v>
      </c>
      <c r="E12" s="485">
        <v>899</v>
      </c>
      <c r="F12" s="485">
        <v>767</v>
      </c>
      <c r="G12" s="488">
        <v>132</v>
      </c>
      <c r="H12" s="489">
        <v>276</v>
      </c>
      <c r="I12" s="489">
        <v>234</v>
      </c>
      <c r="J12" s="490">
        <v>760</v>
      </c>
      <c r="K12" s="485">
        <v>139</v>
      </c>
      <c r="L12" s="485">
        <v>625.3</v>
      </c>
      <c r="M12" s="485">
        <v>171.2</v>
      </c>
      <c r="N12" s="486">
        <v>625.3</v>
      </c>
    </row>
    <row r="13" spans="1:14" ht="19.5" customHeight="1">
      <c r="A13" s="469" t="s">
        <v>471</v>
      </c>
      <c r="B13" s="485">
        <v>15</v>
      </c>
      <c r="C13" s="486">
        <v>3</v>
      </c>
      <c r="D13" s="487" t="s">
        <v>342</v>
      </c>
      <c r="E13" s="485">
        <v>84</v>
      </c>
      <c r="F13" s="485">
        <v>71</v>
      </c>
      <c r="G13" s="488">
        <v>13</v>
      </c>
      <c r="H13" s="489">
        <v>41</v>
      </c>
      <c r="I13" s="489">
        <v>17</v>
      </c>
      <c r="J13" s="490">
        <v>83</v>
      </c>
      <c r="K13" s="485">
        <v>1</v>
      </c>
      <c r="L13" s="485">
        <v>49.4</v>
      </c>
      <c r="M13" s="485">
        <v>8.8</v>
      </c>
      <c r="N13" s="486">
        <v>49.4</v>
      </c>
    </row>
    <row r="14" spans="1:14" ht="19.5" customHeight="1">
      <c r="A14" s="469" t="s">
        <v>472</v>
      </c>
      <c r="B14" s="485">
        <v>44</v>
      </c>
      <c r="C14" s="486">
        <v>6</v>
      </c>
      <c r="D14" s="487">
        <v>2</v>
      </c>
      <c r="E14" s="485">
        <v>550</v>
      </c>
      <c r="F14" s="485">
        <v>535</v>
      </c>
      <c r="G14" s="488">
        <v>15</v>
      </c>
      <c r="H14" s="489">
        <v>137</v>
      </c>
      <c r="I14" s="489">
        <v>117</v>
      </c>
      <c r="J14" s="490">
        <v>483</v>
      </c>
      <c r="K14" s="485">
        <v>67</v>
      </c>
      <c r="L14" s="485">
        <v>309.3</v>
      </c>
      <c r="M14" s="485">
        <v>66.5</v>
      </c>
      <c r="N14" s="486">
        <v>309.3</v>
      </c>
    </row>
    <row r="15" spans="1:14" ht="19.5" customHeight="1">
      <c r="A15" s="468" t="s">
        <v>473</v>
      </c>
      <c r="B15" s="479" t="s">
        <v>342</v>
      </c>
      <c r="C15" s="480" t="s">
        <v>342</v>
      </c>
      <c r="D15" s="481" t="s">
        <v>342</v>
      </c>
      <c r="E15" s="479" t="s">
        <v>342</v>
      </c>
      <c r="F15" s="479" t="s">
        <v>342</v>
      </c>
      <c r="G15" s="482" t="s">
        <v>342</v>
      </c>
      <c r="H15" s="483" t="s">
        <v>342</v>
      </c>
      <c r="I15" s="483" t="s">
        <v>342</v>
      </c>
      <c r="J15" s="484" t="s">
        <v>342</v>
      </c>
      <c r="K15" s="479" t="s">
        <v>342</v>
      </c>
      <c r="L15" s="479" t="s">
        <v>342</v>
      </c>
      <c r="M15" s="479" t="s">
        <v>342</v>
      </c>
      <c r="N15" s="480" t="s">
        <v>342</v>
      </c>
    </row>
    <row r="16" spans="1:14" ht="19.5" customHeight="1">
      <c r="A16" s="469" t="s">
        <v>474</v>
      </c>
      <c r="B16" s="485">
        <v>150</v>
      </c>
      <c r="C16" s="486">
        <v>37</v>
      </c>
      <c r="D16" s="487">
        <v>10</v>
      </c>
      <c r="E16" s="485">
        <v>1533</v>
      </c>
      <c r="F16" s="485">
        <v>1373</v>
      </c>
      <c r="G16" s="488">
        <v>160</v>
      </c>
      <c r="H16" s="489">
        <v>454</v>
      </c>
      <c r="I16" s="489">
        <v>368</v>
      </c>
      <c r="J16" s="490">
        <v>1326</v>
      </c>
      <c r="K16" s="485">
        <v>207</v>
      </c>
      <c r="L16" s="485">
        <v>983.9</v>
      </c>
      <c r="M16" s="485">
        <v>246.5</v>
      </c>
      <c r="N16" s="486">
        <v>983.9</v>
      </c>
    </row>
    <row r="17" spans="1:14" ht="19.5" customHeight="1">
      <c r="A17" s="468" t="s">
        <v>475</v>
      </c>
      <c r="B17" s="479" t="s">
        <v>342</v>
      </c>
      <c r="C17" s="480" t="s">
        <v>342</v>
      </c>
      <c r="D17" s="481" t="s">
        <v>342</v>
      </c>
      <c r="E17" s="479" t="s">
        <v>342</v>
      </c>
      <c r="F17" s="479" t="s">
        <v>342</v>
      </c>
      <c r="G17" s="482" t="s">
        <v>342</v>
      </c>
      <c r="H17" s="483" t="s">
        <v>342</v>
      </c>
      <c r="I17" s="483" t="s">
        <v>342</v>
      </c>
      <c r="J17" s="484" t="s">
        <v>342</v>
      </c>
      <c r="K17" s="479" t="s">
        <v>342</v>
      </c>
      <c r="L17" s="479" t="s">
        <v>342</v>
      </c>
      <c r="M17" s="479" t="s">
        <v>342</v>
      </c>
      <c r="N17" s="480" t="s">
        <v>342</v>
      </c>
    </row>
    <row r="18" spans="1:14" ht="19.5" customHeight="1">
      <c r="A18" s="469" t="s">
        <v>476</v>
      </c>
      <c r="B18" s="485">
        <v>17</v>
      </c>
      <c r="C18" s="486">
        <v>5</v>
      </c>
      <c r="D18" s="487">
        <v>1</v>
      </c>
      <c r="E18" s="485">
        <v>247</v>
      </c>
      <c r="F18" s="485">
        <v>229</v>
      </c>
      <c r="G18" s="488">
        <v>18</v>
      </c>
      <c r="H18" s="489">
        <v>103</v>
      </c>
      <c r="I18" s="489">
        <v>93</v>
      </c>
      <c r="J18" s="490">
        <v>231</v>
      </c>
      <c r="K18" s="485">
        <v>16</v>
      </c>
      <c r="L18" s="485">
        <v>184</v>
      </c>
      <c r="M18" s="485">
        <v>74.1</v>
      </c>
      <c r="N18" s="486">
        <v>184</v>
      </c>
    </row>
    <row r="19" spans="1:14" ht="19.5" customHeight="1">
      <c r="A19" s="469" t="s">
        <v>477</v>
      </c>
      <c r="B19" s="485">
        <v>4</v>
      </c>
      <c r="C19" s="486" t="s">
        <v>342</v>
      </c>
      <c r="D19" s="487" t="s">
        <v>342</v>
      </c>
      <c r="E19" s="485" t="s">
        <v>342</v>
      </c>
      <c r="F19" s="485" t="s">
        <v>342</v>
      </c>
      <c r="G19" s="488" t="s">
        <v>342</v>
      </c>
      <c r="H19" s="489" t="s">
        <v>342</v>
      </c>
      <c r="I19" s="489" t="s">
        <v>342</v>
      </c>
      <c r="J19" s="490" t="s">
        <v>342</v>
      </c>
      <c r="K19" s="485" t="s">
        <v>342</v>
      </c>
      <c r="L19" s="485" t="s">
        <v>342</v>
      </c>
      <c r="M19" s="485" t="s">
        <v>342</v>
      </c>
      <c r="N19" s="486" t="s">
        <v>342</v>
      </c>
    </row>
    <row r="20" spans="1:14" ht="19.5" customHeight="1">
      <c r="A20" s="469" t="s">
        <v>478</v>
      </c>
      <c r="B20" s="485">
        <v>87</v>
      </c>
      <c r="C20" s="486">
        <v>24</v>
      </c>
      <c r="D20" s="487">
        <v>8</v>
      </c>
      <c r="E20" s="485">
        <v>667</v>
      </c>
      <c r="F20" s="485">
        <v>552</v>
      </c>
      <c r="G20" s="488">
        <v>115</v>
      </c>
      <c r="H20" s="489">
        <v>175</v>
      </c>
      <c r="I20" s="489">
        <v>151</v>
      </c>
      <c r="J20" s="490">
        <v>543</v>
      </c>
      <c r="K20" s="485">
        <v>124</v>
      </c>
      <c r="L20" s="485">
        <v>447.9</v>
      </c>
      <c r="M20" s="485">
        <v>101.6</v>
      </c>
      <c r="N20" s="486">
        <v>447.9</v>
      </c>
    </row>
    <row r="21" spans="1:14" ht="19.5" customHeight="1">
      <c r="A21" s="469" t="s">
        <v>479</v>
      </c>
      <c r="B21" s="485">
        <v>9</v>
      </c>
      <c r="C21" s="486">
        <v>2</v>
      </c>
      <c r="D21" s="487" t="s">
        <v>342</v>
      </c>
      <c r="E21" s="485">
        <v>69</v>
      </c>
      <c r="F21" s="485">
        <v>57</v>
      </c>
      <c r="G21" s="488">
        <v>12</v>
      </c>
      <c r="H21" s="489">
        <v>39</v>
      </c>
      <c r="I21" s="489">
        <v>7</v>
      </c>
      <c r="J21" s="490">
        <v>69</v>
      </c>
      <c r="K21" s="485" t="s">
        <v>342</v>
      </c>
      <c r="L21" s="485">
        <v>42.7</v>
      </c>
      <c r="M21" s="485">
        <v>4.4</v>
      </c>
      <c r="N21" s="486">
        <v>42.7</v>
      </c>
    </row>
    <row r="22" spans="1:14" ht="19.5" customHeight="1">
      <c r="A22" s="469" t="s">
        <v>480</v>
      </c>
      <c r="B22" s="485">
        <v>38</v>
      </c>
      <c r="C22" s="486">
        <v>6</v>
      </c>
      <c r="D22" s="487">
        <v>1</v>
      </c>
      <c r="E22" s="485">
        <v>550</v>
      </c>
      <c r="F22" s="485">
        <v>535</v>
      </c>
      <c r="G22" s="488">
        <v>15</v>
      </c>
      <c r="H22" s="489">
        <v>137</v>
      </c>
      <c r="I22" s="489">
        <v>117</v>
      </c>
      <c r="J22" s="490">
        <v>483</v>
      </c>
      <c r="K22" s="485">
        <v>67</v>
      </c>
      <c r="L22" s="485">
        <v>309.3</v>
      </c>
      <c r="M22" s="485">
        <v>66.5</v>
      </c>
      <c r="N22" s="486">
        <v>309.3</v>
      </c>
    </row>
    <row r="23" spans="1:14" ht="19.5" customHeight="1" thickBot="1">
      <c r="A23" s="470" t="s">
        <v>481</v>
      </c>
      <c r="B23" s="491" t="s">
        <v>342</v>
      </c>
      <c r="C23" s="492" t="s">
        <v>342</v>
      </c>
      <c r="D23" s="493" t="s">
        <v>342</v>
      </c>
      <c r="E23" s="491" t="s">
        <v>342</v>
      </c>
      <c r="F23" s="491" t="s">
        <v>342</v>
      </c>
      <c r="G23" s="494" t="s">
        <v>342</v>
      </c>
      <c r="H23" s="495" t="s">
        <v>342</v>
      </c>
      <c r="I23" s="495" t="s">
        <v>342</v>
      </c>
      <c r="J23" s="496" t="s">
        <v>342</v>
      </c>
      <c r="K23" s="491" t="s">
        <v>342</v>
      </c>
      <c r="L23" s="491" t="s">
        <v>342</v>
      </c>
      <c r="M23" s="491" t="s">
        <v>342</v>
      </c>
      <c r="N23" s="492" t="s">
        <v>342</v>
      </c>
    </row>
  </sheetData>
  <mergeCells count="16">
    <mergeCell ref="M3:M4"/>
    <mergeCell ref="N3:N4"/>
    <mergeCell ref="H3:H4"/>
    <mergeCell ref="I3:I4"/>
    <mergeCell ref="J3:J4"/>
    <mergeCell ref="K3:K4"/>
    <mergeCell ref="A1:N1"/>
    <mergeCell ref="A2:A4"/>
    <mergeCell ref="B2:B4"/>
    <mergeCell ref="C2:D2"/>
    <mergeCell ref="E2:E4"/>
    <mergeCell ref="L2:L4"/>
    <mergeCell ref="C3:C4"/>
    <mergeCell ref="D3:D4"/>
    <mergeCell ref="F3:F4"/>
    <mergeCell ref="G3:G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R26"/>
  <sheetViews>
    <sheetView workbookViewId="0" topLeftCell="A1">
      <selection activeCell="C34" sqref="C34"/>
    </sheetView>
  </sheetViews>
  <sheetFormatPr defaultColWidth="9.00390625" defaultRowHeight="14.25"/>
  <cols>
    <col min="1" max="1" width="43.50390625" style="88" customWidth="1"/>
    <col min="2" max="18" width="7.75390625" style="88" customWidth="1"/>
    <col min="19" max="19" width="9.00390625" style="86" customWidth="1"/>
    <col min="20" max="16384" width="9.00390625" style="88" customWidth="1"/>
  </cols>
  <sheetData>
    <row r="1" spans="1:18" ht="27" customHeight="1">
      <c r="A1" s="1191" t="s">
        <v>483</v>
      </c>
      <c r="B1" s="1191"/>
      <c r="C1" s="1191"/>
      <c r="D1" s="1191"/>
      <c r="E1" s="1191"/>
      <c r="F1" s="1191"/>
      <c r="G1" s="1191"/>
      <c r="H1" s="1191"/>
      <c r="I1" s="1191"/>
      <c r="J1" s="1191"/>
      <c r="K1" s="1191"/>
      <c r="L1" s="504"/>
      <c r="M1" s="504"/>
      <c r="N1" s="504"/>
      <c r="O1" s="504"/>
      <c r="P1" s="504"/>
      <c r="Q1" s="504"/>
      <c r="R1" s="504"/>
    </row>
    <row r="2" spans="1:16" ht="18.75" customHeight="1" thickBot="1">
      <c r="A2" s="505"/>
      <c r="B2" s="505"/>
      <c r="C2" s="505"/>
      <c r="D2" s="505"/>
      <c r="E2" s="505"/>
      <c r="F2" s="505"/>
      <c r="G2" s="505"/>
      <c r="H2" s="1337" t="s">
        <v>796</v>
      </c>
      <c r="I2" s="1337"/>
      <c r="J2" s="1337"/>
      <c r="K2" s="1337"/>
      <c r="L2" s="505"/>
      <c r="M2" s="505"/>
      <c r="N2" s="505"/>
      <c r="O2" s="505"/>
      <c r="P2" s="505"/>
    </row>
    <row r="3" spans="1:18" ht="11.25" customHeight="1">
      <c r="A3" s="1338" t="s">
        <v>484</v>
      </c>
      <c r="B3" s="1340" t="s">
        <v>485</v>
      </c>
      <c r="C3" s="1324" t="s">
        <v>342</v>
      </c>
      <c r="D3" s="1324"/>
      <c r="E3" s="1324"/>
      <c r="F3" s="1324"/>
      <c r="G3" s="1324"/>
      <c r="H3" s="1324"/>
      <c r="I3" s="1324"/>
      <c r="J3" s="1324"/>
      <c r="K3" s="1324"/>
      <c r="L3" s="1324"/>
      <c r="M3" s="1324"/>
      <c r="N3" s="1324"/>
      <c r="O3" s="1340" t="s">
        <v>486</v>
      </c>
      <c r="P3" s="1324" t="s">
        <v>342</v>
      </c>
      <c r="Q3" s="1324"/>
      <c r="R3" s="1351"/>
    </row>
    <row r="4" spans="1:18" ht="18" customHeight="1">
      <c r="A4" s="1339"/>
      <c r="B4" s="1341"/>
      <c r="C4" s="1344" t="s">
        <v>487</v>
      </c>
      <c r="D4" s="1344"/>
      <c r="E4" s="1345"/>
      <c r="F4" s="1346" t="s">
        <v>488</v>
      </c>
      <c r="G4" s="1344"/>
      <c r="H4" s="1344"/>
      <c r="I4" s="1344"/>
      <c r="J4" s="1347"/>
      <c r="K4" s="1339" t="s">
        <v>489</v>
      </c>
      <c r="L4" s="1344"/>
      <c r="M4" s="1344"/>
      <c r="N4" s="1344"/>
      <c r="O4" s="1341"/>
      <c r="P4" s="1342"/>
      <c r="Q4" s="1342"/>
      <c r="R4" s="1352"/>
    </row>
    <row r="5" spans="1:18" ht="12" customHeight="1">
      <c r="A5" s="1339"/>
      <c r="B5" s="1341"/>
      <c r="C5" s="1344" t="s">
        <v>490</v>
      </c>
      <c r="D5" s="1344" t="s">
        <v>491</v>
      </c>
      <c r="E5" s="1345" t="s">
        <v>492</v>
      </c>
      <c r="F5" s="1348" t="s">
        <v>493</v>
      </c>
      <c r="G5" s="501" t="s">
        <v>342</v>
      </c>
      <c r="H5" s="1341" t="s">
        <v>494</v>
      </c>
      <c r="I5" s="1342" t="s">
        <v>342</v>
      </c>
      <c r="J5" s="1343"/>
      <c r="K5" s="1339" t="s">
        <v>495</v>
      </c>
      <c r="L5" s="1344" t="s">
        <v>496</v>
      </c>
      <c r="M5" s="1344" t="s">
        <v>497</v>
      </c>
      <c r="N5" s="1344" t="s">
        <v>498</v>
      </c>
      <c r="O5" s="1341"/>
      <c r="P5" s="1349" t="s">
        <v>499</v>
      </c>
      <c r="Q5" s="1349" t="s">
        <v>500</v>
      </c>
      <c r="R5" s="1350" t="s">
        <v>501</v>
      </c>
    </row>
    <row r="6" spans="1:18" ht="0.75" customHeight="1">
      <c r="A6" s="1339"/>
      <c r="B6" s="1341"/>
      <c r="C6" s="1344"/>
      <c r="D6" s="1344"/>
      <c r="E6" s="1345"/>
      <c r="F6" s="1348"/>
      <c r="G6" s="1349" t="s">
        <v>502</v>
      </c>
      <c r="H6" s="1341"/>
      <c r="I6" s="1342"/>
      <c r="J6" s="1343"/>
      <c r="K6" s="1339"/>
      <c r="L6" s="1344"/>
      <c r="M6" s="1344"/>
      <c r="N6" s="1344"/>
      <c r="O6" s="1341"/>
      <c r="P6" s="1344"/>
      <c r="Q6" s="1344"/>
      <c r="R6" s="1345"/>
    </row>
    <row r="7" spans="1:18" ht="60" customHeight="1">
      <c r="A7" s="1339"/>
      <c r="B7" s="1341"/>
      <c r="C7" s="1344"/>
      <c r="D7" s="1344"/>
      <c r="E7" s="1345"/>
      <c r="F7" s="1348"/>
      <c r="G7" s="1344"/>
      <c r="H7" s="1341"/>
      <c r="I7" s="499" t="s">
        <v>503</v>
      </c>
      <c r="J7" s="500" t="s">
        <v>504</v>
      </c>
      <c r="K7" s="1339"/>
      <c r="L7" s="1344"/>
      <c r="M7" s="1344"/>
      <c r="N7" s="1344"/>
      <c r="O7" s="1341"/>
      <c r="P7" s="1344"/>
      <c r="Q7" s="1344"/>
      <c r="R7" s="1345"/>
    </row>
    <row r="8" spans="1:18" ht="19.5" customHeight="1">
      <c r="A8" s="467" t="s">
        <v>505</v>
      </c>
      <c r="B8" s="473">
        <v>52558.3</v>
      </c>
      <c r="C8" s="473" t="s">
        <v>342</v>
      </c>
      <c r="D8" s="473" t="s">
        <v>342</v>
      </c>
      <c r="E8" s="474">
        <v>52558.3</v>
      </c>
      <c r="F8" s="475">
        <v>51459.1</v>
      </c>
      <c r="G8" s="473">
        <v>9943.9</v>
      </c>
      <c r="H8" s="473">
        <v>1099.2</v>
      </c>
      <c r="I8" s="473">
        <v>1.2</v>
      </c>
      <c r="J8" s="476">
        <v>1098</v>
      </c>
      <c r="K8" s="478">
        <v>953.4</v>
      </c>
      <c r="L8" s="473">
        <v>51554.1</v>
      </c>
      <c r="M8" s="473">
        <v>50.8</v>
      </c>
      <c r="N8" s="473" t="s">
        <v>342</v>
      </c>
      <c r="O8" s="473">
        <v>666.4</v>
      </c>
      <c r="P8" s="473">
        <v>589.9</v>
      </c>
      <c r="Q8" s="473" t="s">
        <v>342</v>
      </c>
      <c r="R8" s="474" t="s">
        <v>342</v>
      </c>
    </row>
    <row r="9" spans="1:18" ht="19.5" customHeight="1">
      <c r="A9" s="468" t="s">
        <v>506</v>
      </c>
      <c r="B9" s="479" t="s">
        <v>342</v>
      </c>
      <c r="C9" s="479" t="s">
        <v>342</v>
      </c>
      <c r="D9" s="479" t="s">
        <v>342</v>
      </c>
      <c r="E9" s="480" t="s">
        <v>342</v>
      </c>
      <c r="F9" s="481" t="s">
        <v>342</v>
      </c>
      <c r="G9" s="479" t="s">
        <v>342</v>
      </c>
      <c r="H9" s="479" t="s">
        <v>342</v>
      </c>
      <c r="I9" s="479" t="s">
        <v>342</v>
      </c>
      <c r="J9" s="482" t="s">
        <v>342</v>
      </c>
      <c r="K9" s="484" t="s">
        <v>342</v>
      </c>
      <c r="L9" s="479" t="s">
        <v>342</v>
      </c>
      <c r="M9" s="479" t="s">
        <v>342</v>
      </c>
      <c r="N9" s="479" t="s">
        <v>342</v>
      </c>
      <c r="O9" s="479" t="s">
        <v>342</v>
      </c>
      <c r="P9" s="479" t="s">
        <v>342</v>
      </c>
      <c r="Q9" s="479" t="s">
        <v>342</v>
      </c>
      <c r="R9" s="480" t="s">
        <v>342</v>
      </c>
    </row>
    <row r="10" spans="1:18" ht="19.5" customHeight="1">
      <c r="A10" s="469" t="s">
        <v>507</v>
      </c>
      <c r="B10" s="485">
        <v>34725.4</v>
      </c>
      <c r="C10" s="485" t="s">
        <v>342</v>
      </c>
      <c r="D10" s="485" t="s">
        <v>342</v>
      </c>
      <c r="E10" s="486">
        <v>34725.4</v>
      </c>
      <c r="F10" s="487">
        <v>34441.5</v>
      </c>
      <c r="G10" s="485">
        <v>3874.2</v>
      </c>
      <c r="H10" s="485">
        <v>283.9</v>
      </c>
      <c r="I10" s="485" t="s">
        <v>342</v>
      </c>
      <c r="J10" s="488">
        <v>283.9</v>
      </c>
      <c r="K10" s="490" t="s">
        <v>342</v>
      </c>
      <c r="L10" s="485">
        <v>34725.4</v>
      </c>
      <c r="M10" s="485" t="s">
        <v>342</v>
      </c>
      <c r="N10" s="485" t="s">
        <v>342</v>
      </c>
      <c r="O10" s="485" t="s">
        <v>342</v>
      </c>
      <c r="P10" s="485" t="s">
        <v>342</v>
      </c>
      <c r="Q10" s="485" t="s">
        <v>342</v>
      </c>
      <c r="R10" s="486" t="s">
        <v>342</v>
      </c>
    </row>
    <row r="11" spans="1:18" ht="19.5" customHeight="1">
      <c r="A11" s="469" t="s">
        <v>508</v>
      </c>
      <c r="B11" s="485">
        <v>6352.2</v>
      </c>
      <c r="C11" s="485" t="s">
        <v>342</v>
      </c>
      <c r="D11" s="485" t="s">
        <v>342</v>
      </c>
      <c r="E11" s="486">
        <v>6352.2</v>
      </c>
      <c r="F11" s="487">
        <v>5987</v>
      </c>
      <c r="G11" s="485">
        <v>2144.1</v>
      </c>
      <c r="H11" s="485">
        <v>365.2</v>
      </c>
      <c r="I11" s="485" t="s">
        <v>342</v>
      </c>
      <c r="J11" s="488">
        <v>365.2</v>
      </c>
      <c r="K11" s="490">
        <v>217.6</v>
      </c>
      <c r="L11" s="485">
        <v>6134.6</v>
      </c>
      <c r="M11" s="485" t="s">
        <v>342</v>
      </c>
      <c r="N11" s="485" t="s">
        <v>342</v>
      </c>
      <c r="O11" s="485" t="s">
        <v>342</v>
      </c>
      <c r="P11" s="485" t="s">
        <v>342</v>
      </c>
      <c r="Q11" s="485" t="s">
        <v>342</v>
      </c>
      <c r="R11" s="486" t="s">
        <v>342</v>
      </c>
    </row>
    <row r="12" spans="1:18" ht="19.5" customHeight="1">
      <c r="A12" s="469" t="s">
        <v>509</v>
      </c>
      <c r="B12" s="485">
        <v>11480.7</v>
      </c>
      <c r="C12" s="485" t="s">
        <v>342</v>
      </c>
      <c r="D12" s="485" t="s">
        <v>342</v>
      </c>
      <c r="E12" s="486">
        <v>11480.7</v>
      </c>
      <c r="F12" s="487">
        <v>11030.6</v>
      </c>
      <c r="G12" s="485">
        <v>3925.6</v>
      </c>
      <c r="H12" s="485">
        <v>450.1</v>
      </c>
      <c r="I12" s="485">
        <v>1.2</v>
      </c>
      <c r="J12" s="488">
        <v>448.9</v>
      </c>
      <c r="K12" s="490">
        <v>735.8</v>
      </c>
      <c r="L12" s="485">
        <v>10694.1</v>
      </c>
      <c r="M12" s="485">
        <v>50.8</v>
      </c>
      <c r="N12" s="485" t="s">
        <v>342</v>
      </c>
      <c r="O12" s="485">
        <v>666.4</v>
      </c>
      <c r="P12" s="485">
        <v>589.9</v>
      </c>
      <c r="Q12" s="485" t="s">
        <v>342</v>
      </c>
      <c r="R12" s="486" t="s">
        <v>342</v>
      </c>
    </row>
    <row r="13" spans="1:18" ht="19.5" customHeight="1">
      <c r="A13" s="469" t="s">
        <v>510</v>
      </c>
      <c r="B13" s="485" t="s">
        <v>342</v>
      </c>
      <c r="C13" s="485" t="s">
        <v>342</v>
      </c>
      <c r="D13" s="485" t="s">
        <v>342</v>
      </c>
      <c r="E13" s="486" t="s">
        <v>342</v>
      </c>
      <c r="F13" s="487" t="s">
        <v>342</v>
      </c>
      <c r="G13" s="485" t="s">
        <v>342</v>
      </c>
      <c r="H13" s="485" t="s">
        <v>342</v>
      </c>
      <c r="I13" s="485" t="s">
        <v>342</v>
      </c>
      <c r="J13" s="488" t="s">
        <v>342</v>
      </c>
      <c r="K13" s="490" t="s">
        <v>342</v>
      </c>
      <c r="L13" s="485" t="s">
        <v>342</v>
      </c>
      <c r="M13" s="485" t="s">
        <v>342</v>
      </c>
      <c r="N13" s="485" t="s">
        <v>342</v>
      </c>
      <c r="O13" s="485" t="s">
        <v>342</v>
      </c>
      <c r="P13" s="485" t="s">
        <v>342</v>
      </c>
      <c r="Q13" s="485" t="s">
        <v>342</v>
      </c>
      <c r="R13" s="486" t="s">
        <v>342</v>
      </c>
    </row>
    <row r="14" spans="1:18" ht="19.5" customHeight="1">
      <c r="A14" s="468" t="s">
        <v>511</v>
      </c>
      <c r="B14" s="479" t="s">
        <v>342</v>
      </c>
      <c r="C14" s="479" t="s">
        <v>342</v>
      </c>
      <c r="D14" s="479" t="s">
        <v>342</v>
      </c>
      <c r="E14" s="480" t="s">
        <v>342</v>
      </c>
      <c r="F14" s="481" t="s">
        <v>342</v>
      </c>
      <c r="G14" s="479" t="s">
        <v>342</v>
      </c>
      <c r="H14" s="479" t="s">
        <v>342</v>
      </c>
      <c r="I14" s="479" t="s">
        <v>342</v>
      </c>
      <c r="J14" s="482" t="s">
        <v>342</v>
      </c>
      <c r="K14" s="484" t="s">
        <v>342</v>
      </c>
      <c r="L14" s="479" t="s">
        <v>342</v>
      </c>
      <c r="M14" s="479" t="s">
        <v>342</v>
      </c>
      <c r="N14" s="479" t="s">
        <v>342</v>
      </c>
      <c r="O14" s="479" t="s">
        <v>342</v>
      </c>
      <c r="P14" s="479" t="s">
        <v>342</v>
      </c>
      <c r="Q14" s="479" t="s">
        <v>342</v>
      </c>
      <c r="R14" s="480" t="s">
        <v>342</v>
      </c>
    </row>
    <row r="15" spans="1:18" ht="19.5" customHeight="1">
      <c r="A15" s="469" t="s">
        <v>470</v>
      </c>
      <c r="B15" s="485">
        <v>16205.6</v>
      </c>
      <c r="C15" s="485" t="s">
        <v>342</v>
      </c>
      <c r="D15" s="485" t="s">
        <v>342</v>
      </c>
      <c r="E15" s="486">
        <v>16205.6</v>
      </c>
      <c r="F15" s="487">
        <v>15131.4</v>
      </c>
      <c r="G15" s="485">
        <v>4575.9</v>
      </c>
      <c r="H15" s="485">
        <v>1074.2</v>
      </c>
      <c r="I15" s="485">
        <v>1</v>
      </c>
      <c r="J15" s="488">
        <v>1073.2</v>
      </c>
      <c r="K15" s="490">
        <v>868.4</v>
      </c>
      <c r="L15" s="485">
        <v>15286.4</v>
      </c>
      <c r="M15" s="485">
        <v>50.8</v>
      </c>
      <c r="N15" s="485" t="s">
        <v>342</v>
      </c>
      <c r="O15" s="485">
        <v>658</v>
      </c>
      <c r="P15" s="485">
        <v>581.5</v>
      </c>
      <c r="Q15" s="485" t="s">
        <v>342</v>
      </c>
      <c r="R15" s="486" t="s">
        <v>342</v>
      </c>
    </row>
    <row r="16" spans="1:18" ht="19.5" customHeight="1">
      <c r="A16" s="469" t="s">
        <v>471</v>
      </c>
      <c r="B16" s="485">
        <v>1486</v>
      </c>
      <c r="C16" s="485" t="s">
        <v>342</v>
      </c>
      <c r="D16" s="485" t="s">
        <v>342</v>
      </c>
      <c r="E16" s="486">
        <v>1486</v>
      </c>
      <c r="F16" s="487">
        <v>1467.9</v>
      </c>
      <c r="G16" s="485">
        <v>926</v>
      </c>
      <c r="H16" s="485">
        <v>18.1</v>
      </c>
      <c r="I16" s="485" t="s">
        <v>342</v>
      </c>
      <c r="J16" s="488">
        <v>18.1</v>
      </c>
      <c r="K16" s="490">
        <v>73</v>
      </c>
      <c r="L16" s="485">
        <v>1413</v>
      </c>
      <c r="M16" s="485" t="s">
        <v>342</v>
      </c>
      <c r="N16" s="485" t="s">
        <v>342</v>
      </c>
      <c r="O16" s="485">
        <v>8.4</v>
      </c>
      <c r="P16" s="485">
        <v>8.4</v>
      </c>
      <c r="Q16" s="485" t="s">
        <v>342</v>
      </c>
      <c r="R16" s="486" t="s">
        <v>342</v>
      </c>
    </row>
    <row r="17" spans="1:18" ht="19.5" customHeight="1">
      <c r="A17" s="469" t="s">
        <v>472</v>
      </c>
      <c r="B17" s="485">
        <v>34866.7</v>
      </c>
      <c r="C17" s="485" t="s">
        <v>342</v>
      </c>
      <c r="D17" s="485" t="s">
        <v>342</v>
      </c>
      <c r="E17" s="486">
        <v>34866.7</v>
      </c>
      <c r="F17" s="487">
        <v>34859.8</v>
      </c>
      <c r="G17" s="485">
        <v>4442</v>
      </c>
      <c r="H17" s="485">
        <v>6.9</v>
      </c>
      <c r="I17" s="485">
        <v>0.2</v>
      </c>
      <c r="J17" s="488">
        <v>6.7</v>
      </c>
      <c r="K17" s="490">
        <v>12</v>
      </c>
      <c r="L17" s="485">
        <v>34854.7</v>
      </c>
      <c r="M17" s="485" t="s">
        <v>342</v>
      </c>
      <c r="N17" s="485" t="s">
        <v>342</v>
      </c>
      <c r="O17" s="485" t="s">
        <v>342</v>
      </c>
      <c r="P17" s="485" t="s">
        <v>342</v>
      </c>
      <c r="Q17" s="485" t="s">
        <v>342</v>
      </c>
      <c r="R17" s="486" t="s">
        <v>342</v>
      </c>
    </row>
    <row r="18" spans="1:18" ht="19.5" customHeight="1">
      <c r="A18" s="468" t="s">
        <v>512</v>
      </c>
      <c r="B18" s="479" t="s">
        <v>342</v>
      </c>
      <c r="C18" s="479" t="s">
        <v>342</v>
      </c>
      <c r="D18" s="479" t="s">
        <v>342</v>
      </c>
      <c r="E18" s="480" t="s">
        <v>342</v>
      </c>
      <c r="F18" s="481" t="s">
        <v>342</v>
      </c>
      <c r="G18" s="479" t="s">
        <v>342</v>
      </c>
      <c r="H18" s="479" t="s">
        <v>342</v>
      </c>
      <c r="I18" s="479" t="s">
        <v>342</v>
      </c>
      <c r="J18" s="482" t="s">
        <v>342</v>
      </c>
      <c r="K18" s="484" t="s">
        <v>342</v>
      </c>
      <c r="L18" s="479" t="s">
        <v>342</v>
      </c>
      <c r="M18" s="479" t="s">
        <v>342</v>
      </c>
      <c r="N18" s="479" t="s">
        <v>342</v>
      </c>
      <c r="O18" s="479" t="s">
        <v>342</v>
      </c>
      <c r="P18" s="479" t="s">
        <v>342</v>
      </c>
      <c r="Q18" s="479" t="s">
        <v>342</v>
      </c>
      <c r="R18" s="480" t="s">
        <v>342</v>
      </c>
    </row>
    <row r="19" spans="1:18" ht="19.5" customHeight="1">
      <c r="A19" s="469" t="s">
        <v>513</v>
      </c>
      <c r="B19" s="485">
        <v>52558.3</v>
      </c>
      <c r="C19" s="485" t="s">
        <v>342</v>
      </c>
      <c r="D19" s="485" t="s">
        <v>342</v>
      </c>
      <c r="E19" s="486">
        <v>52558.3</v>
      </c>
      <c r="F19" s="487">
        <v>51459.1</v>
      </c>
      <c r="G19" s="485">
        <v>9943.9</v>
      </c>
      <c r="H19" s="485">
        <v>1099.2</v>
      </c>
      <c r="I19" s="485">
        <v>1.2</v>
      </c>
      <c r="J19" s="488">
        <v>1098</v>
      </c>
      <c r="K19" s="490">
        <v>953.4</v>
      </c>
      <c r="L19" s="485">
        <v>51554.1</v>
      </c>
      <c r="M19" s="485">
        <v>50.8</v>
      </c>
      <c r="N19" s="485" t="s">
        <v>342</v>
      </c>
      <c r="O19" s="485">
        <v>666.4</v>
      </c>
      <c r="P19" s="485">
        <v>589.9</v>
      </c>
      <c r="Q19" s="485" t="s">
        <v>342</v>
      </c>
      <c r="R19" s="486" t="s">
        <v>342</v>
      </c>
    </row>
    <row r="20" spans="1:18" ht="21.75" customHeight="1">
      <c r="A20" s="468" t="s">
        <v>514</v>
      </c>
      <c r="B20" s="479" t="s">
        <v>342</v>
      </c>
      <c r="C20" s="479" t="s">
        <v>342</v>
      </c>
      <c r="D20" s="479" t="s">
        <v>342</v>
      </c>
      <c r="E20" s="480" t="s">
        <v>342</v>
      </c>
      <c r="F20" s="481" t="s">
        <v>342</v>
      </c>
      <c r="G20" s="479" t="s">
        <v>342</v>
      </c>
      <c r="H20" s="479" t="s">
        <v>342</v>
      </c>
      <c r="I20" s="479" t="s">
        <v>342</v>
      </c>
      <c r="J20" s="482" t="s">
        <v>342</v>
      </c>
      <c r="K20" s="484" t="s">
        <v>342</v>
      </c>
      <c r="L20" s="479" t="s">
        <v>342</v>
      </c>
      <c r="M20" s="479" t="s">
        <v>342</v>
      </c>
      <c r="N20" s="479" t="s">
        <v>342</v>
      </c>
      <c r="O20" s="479" t="s">
        <v>342</v>
      </c>
      <c r="P20" s="479" t="s">
        <v>342</v>
      </c>
      <c r="Q20" s="479" t="s">
        <v>342</v>
      </c>
      <c r="R20" s="480" t="s">
        <v>342</v>
      </c>
    </row>
    <row r="21" spans="1:18" ht="19.5" customHeight="1">
      <c r="A21" s="469" t="s">
        <v>476</v>
      </c>
      <c r="B21" s="485">
        <v>4811.9</v>
      </c>
      <c r="C21" s="485" t="s">
        <v>342</v>
      </c>
      <c r="D21" s="485" t="s">
        <v>342</v>
      </c>
      <c r="E21" s="486">
        <v>4811.9</v>
      </c>
      <c r="F21" s="487">
        <v>4404.2</v>
      </c>
      <c r="G21" s="485">
        <v>998.4</v>
      </c>
      <c r="H21" s="485">
        <v>407.7</v>
      </c>
      <c r="I21" s="485" t="s">
        <v>342</v>
      </c>
      <c r="J21" s="488">
        <v>407.7</v>
      </c>
      <c r="K21" s="490">
        <v>630.2</v>
      </c>
      <c r="L21" s="485">
        <v>4181.7</v>
      </c>
      <c r="M21" s="485" t="s">
        <v>342</v>
      </c>
      <c r="N21" s="485" t="s">
        <v>342</v>
      </c>
      <c r="O21" s="485">
        <v>76.5</v>
      </c>
      <c r="P21" s="485" t="s">
        <v>342</v>
      </c>
      <c r="Q21" s="485" t="s">
        <v>342</v>
      </c>
      <c r="R21" s="486" t="s">
        <v>342</v>
      </c>
    </row>
    <row r="22" spans="1:18" ht="19.5" customHeight="1">
      <c r="A22" s="469" t="s">
        <v>477</v>
      </c>
      <c r="B22" s="485" t="s">
        <v>342</v>
      </c>
      <c r="C22" s="485" t="s">
        <v>342</v>
      </c>
      <c r="D22" s="485" t="s">
        <v>342</v>
      </c>
      <c r="E22" s="486" t="s">
        <v>342</v>
      </c>
      <c r="F22" s="487" t="s">
        <v>342</v>
      </c>
      <c r="G22" s="485" t="s">
        <v>342</v>
      </c>
      <c r="H22" s="485" t="s">
        <v>342</v>
      </c>
      <c r="I22" s="485" t="s">
        <v>342</v>
      </c>
      <c r="J22" s="488" t="s">
        <v>342</v>
      </c>
      <c r="K22" s="490" t="s">
        <v>342</v>
      </c>
      <c r="L22" s="485" t="s">
        <v>342</v>
      </c>
      <c r="M22" s="485" t="s">
        <v>342</v>
      </c>
      <c r="N22" s="485" t="s">
        <v>342</v>
      </c>
      <c r="O22" s="485" t="s">
        <v>342</v>
      </c>
      <c r="P22" s="485" t="s">
        <v>342</v>
      </c>
      <c r="Q22" s="485" t="s">
        <v>342</v>
      </c>
      <c r="R22" s="486" t="s">
        <v>342</v>
      </c>
    </row>
    <row r="23" spans="1:18" ht="19.5" customHeight="1">
      <c r="A23" s="469" t="s">
        <v>478</v>
      </c>
      <c r="B23" s="485">
        <v>11860.7</v>
      </c>
      <c r="C23" s="485" t="s">
        <v>342</v>
      </c>
      <c r="D23" s="485" t="s">
        <v>342</v>
      </c>
      <c r="E23" s="486">
        <v>11860.7</v>
      </c>
      <c r="F23" s="487">
        <v>11183.7</v>
      </c>
      <c r="G23" s="485">
        <v>3751.3</v>
      </c>
      <c r="H23" s="485">
        <v>677</v>
      </c>
      <c r="I23" s="485">
        <v>1</v>
      </c>
      <c r="J23" s="488">
        <v>676</v>
      </c>
      <c r="K23" s="490">
        <v>311.2</v>
      </c>
      <c r="L23" s="485">
        <v>11498.7</v>
      </c>
      <c r="M23" s="485">
        <v>50.8</v>
      </c>
      <c r="N23" s="485" t="s">
        <v>342</v>
      </c>
      <c r="O23" s="485">
        <v>581.5</v>
      </c>
      <c r="P23" s="485">
        <v>581.5</v>
      </c>
      <c r="Q23" s="485" t="s">
        <v>342</v>
      </c>
      <c r="R23" s="486" t="s">
        <v>342</v>
      </c>
    </row>
    <row r="24" spans="1:18" ht="19.5" customHeight="1">
      <c r="A24" s="469" t="s">
        <v>479</v>
      </c>
      <c r="B24" s="485">
        <v>1019</v>
      </c>
      <c r="C24" s="485" t="s">
        <v>342</v>
      </c>
      <c r="D24" s="485" t="s">
        <v>342</v>
      </c>
      <c r="E24" s="486">
        <v>1019</v>
      </c>
      <c r="F24" s="487">
        <v>1011.4</v>
      </c>
      <c r="G24" s="485">
        <v>752.2</v>
      </c>
      <c r="H24" s="485">
        <v>7.6</v>
      </c>
      <c r="I24" s="485" t="s">
        <v>342</v>
      </c>
      <c r="J24" s="488">
        <v>7.6</v>
      </c>
      <c r="K24" s="490" t="s">
        <v>342</v>
      </c>
      <c r="L24" s="485">
        <v>1019</v>
      </c>
      <c r="M24" s="485" t="s">
        <v>342</v>
      </c>
      <c r="N24" s="485" t="s">
        <v>342</v>
      </c>
      <c r="O24" s="485">
        <v>8.4</v>
      </c>
      <c r="P24" s="485">
        <v>8.4</v>
      </c>
      <c r="Q24" s="485" t="s">
        <v>342</v>
      </c>
      <c r="R24" s="486" t="s">
        <v>342</v>
      </c>
    </row>
    <row r="25" spans="1:18" ht="19.5" customHeight="1">
      <c r="A25" s="469" t="s">
        <v>480</v>
      </c>
      <c r="B25" s="485">
        <v>34866.7</v>
      </c>
      <c r="C25" s="485" t="s">
        <v>342</v>
      </c>
      <c r="D25" s="485" t="s">
        <v>342</v>
      </c>
      <c r="E25" s="486">
        <v>34866.7</v>
      </c>
      <c r="F25" s="487">
        <v>34859.8</v>
      </c>
      <c r="G25" s="485">
        <v>4442</v>
      </c>
      <c r="H25" s="485">
        <v>6.9</v>
      </c>
      <c r="I25" s="485">
        <v>0.2</v>
      </c>
      <c r="J25" s="488">
        <v>6.7</v>
      </c>
      <c r="K25" s="490">
        <v>12</v>
      </c>
      <c r="L25" s="485">
        <v>34854.7</v>
      </c>
      <c r="M25" s="485" t="s">
        <v>342</v>
      </c>
      <c r="N25" s="485" t="s">
        <v>342</v>
      </c>
      <c r="O25" s="485" t="s">
        <v>342</v>
      </c>
      <c r="P25" s="485" t="s">
        <v>342</v>
      </c>
      <c r="Q25" s="485" t="s">
        <v>342</v>
      </c>
      <c r="R25" s="486" t="s">
        <v>342</v>
      </c>
    </row>
    <row r="26" spans="1:18" ht="19.5" customHeight="1" thickBot="1">
      <c r="A26" s="470" t="s">
        <v>515</v>
      </c>
      <c r="B26" s="491" t="s">
        <v>342</v>
      </c>
      <c r="C26" s="491" t="s">
        <v>342</v>
      </c>
      <c r="D26" s="491" t="s">
        <v>342</v>
      </c>
      <c r="E26" s="492" t="s">
        <v>342</v>
      </c>
      <c r="F26" s="493" t="s">
        <v>342</v>
      </c>
      <c r="G26" s="491" t="s">
        <v>342</v>
      </c>
      <c r="H26" s="491" t="s">
        <v>342</v>
      </c>
      <c r="I26" s="491" t="s">
        <v>342</v>
      </c>
      <c r="J26" s="494" t="s">
        <v>342</v>
      </c>
      <c r="K26" s="496" t="s">
        <v>342</v>
      </c>
      <c r="L26" s="491" t="s">
        <v>342</v>
      </c>
      <c r="M26" s="491" t="s">
        <v>342</v>
      </c>
      <c r="N26" s="491" t="s">
        <v>342</v>
      </c>
      <c r="O26" s="491" t="s">
        <v>342</v>
      </c>
      <c r="P26" s="491" t="s">
        <v>342</v>
      </c>
      <c r="Q26" s="491" t="s">
        <v>342</v>
      </c>
      <c r="R26" s="492" t="s">
        <v>342</v>
      </c>
    </row>
  </sheetData>
  <mergeCells count="24">
    <mergeCell ref="P5:P7"/>
    <mergeCell ref="Q5:Q7"/>
    <mergeCell ref="R5:R7"/>
    <mergeCell ref="G6:G7"/>
    <mergeCell ref="O3:O7"/>
    <mergeCell ref="P3:R4"/>
    <mergeCell ref="C4:E4"/>
    <mergeCell ref="F4:J4"/>
    <mergeCell ref="K4:N4"/>
    <mergeCell ref="C5:C7"/>
    <mergeCell ref="D5:D7"/>
    <mergeCell ref="E5:E7"/>
    <mergeCell ref="F5:F7"/>
    <mergeCell ref="H5:H7"/>
    <mergeCell ref="A1:K1"/>
    <mergeCell ref="H2:K2"/>
    <mergeCell ref="A3:A7"/>
    <mergeCell ref="B3:B7"/>
    <mergeCell ref="C3:N3"/>
    <mergeCell ref="I5:J6"/>
    <mergeCell ref="K5:K7"/>
    <mergeCell ref="L5:L7"/>
    <mergeCell ref="M5:M7"/>
    <mergeCell ref="N5:N7"/>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D61"/>
  <sheetViews>
    <sheetView workbookViewId="0" topLeftCell="A1">
      <selection activeCell="O29" sqref="O29"/>
    </sheetView>
  </sheetViews>
  <sheetFormatPr defaultColWidth="9.00390625" defaultRowHeight="14.25"/>
  <cols>
    <col min="1" max="1" width="47.50390625" style="88" customWidth="1"/>
    <col min="2" max="4" width="16.00390625" style="88" customWidth="1"/>
    <col min="5" max="5" width="9.00390625" style="86" customWidth="1"/>
    <col min="6" max="16384" width="9.00390625" style="88" customWidth="1"/>
  </cols>
  <sheetData>
    <row r="1" spans="1:4" ht="31.5" customHeight="1" thickBot="1">
      <c r="A1" s="1353" t="s">
        <v>517</v>
      </c>
      <c r="B1" s="1191"/>
      <c r="C1" s="1191"/>
      <c r="D1" s="1191"/>
    </row>
    <row r="2" spans="1:4" ht="54" customHeight="1">
      <c r="A2" s="497" t="s">
        <v>2777</v>
      </c>
      <c r="B2" s="506" t="s">
        <v>518</v>
      </c>
      <c r="C2" s="506" t="s">
        <v>519</v>
      </c>
      <c r="D2" s="507" t="s">
        <v>520</v>
      </c>
    </row>
    <row r="3" spans="1:4" ht="19.5" customHeight="1">
      <c r="A3" s="468" t="s">
        <v>505</v>
      </c>
      <c r="B3" s="485">
        <v>160</v>
      </c>
      <c r="C3" s="485">
        <v>1373</v>
      </c>
      <c r="D3" s="486">
        <v>51188.9</v>
      </c>
    </row>
    <row r="4" spans="1:4" ht="19.5" customHeight="1">
      <c r="A4" s="468" t="s">
        <v>521</v>
      </c>
      <c r="B4" s="479" t="s">
        <v>342</v>
      </c>
      <c r="C4" s="479" t="s">
        <v>342</v>
      </c>
      <c r="D4" s="480" t="s">
        <v>342</v>
      </c>
    </row>
    <row r="5" spans="1:4" ht="19.5" customHeight="1">
      <c r="A5" s="469" t="s">
        <v>522</v>
      </c>
      <c r="B5" s="485">
        <v>6</v>
      </c>
      <c r="C5" s="485">
        <v>26</v>
      </c>
      <c r="D5" s="486">
        <v>1017.3</v>
      </c>
    </row>
    <row r="6" spans="1:4" ht="19.5" customHeight="1">
      <c r="A6" s="469" t="s">
        <v>523</v>
      </c>
      <c r="B6" s="485">
        <v>2</v>
      </c>
      <c r="C6" s="485" t="s">
        <v>524</v>
      </c>
      <c r="D6" s="486" t="s">
        <v>524</v>
      </c>
    </row>
    <row r="7" spans="1:4" ht="19.5" customHeight="1">
      <c r="A7" s="469" t="s">
        <v>525</v>
      </c>
      <c r="B7" s="485">
        <v>3</v>
      </c>
      <c r="C7" s="485" t="s">
        <v>524</v>
      </c>
      <c r="D7" s="486" t="s">
        <v>524</v>
      </c>
    </row>
    <row r="8" spans="1:4" ht="19.5" customHeight="1">
      <c r="A8" s="469" t="s">
        <v>526</v>
      </c>
      <c r="B8" s="485">
        <v>148</v>
      </c>
      <c r="C8" s="485">
        <v>1322</v>
      </c>
      <c r="D8" s="486">
        <v>49112.9</v>
      </c>
    </row>
    <row r="9" spans="1:4" ht="19.5" customHeight="1">
      <c r="A9" s="469" t="s">
        <v>527</v>
      </c>
      <c r="B9" s="485">
        <v>1</v>
      </c>
      <c r="C9" s="485" t="s">
        <v>524</v>
      </c>
      <c r="D9" s="486" t="s">
        <v>524</v>
      </c>
    </row>
    <row r="10" spans="1:4" ht="19.5" customHeight="1">
      <c r="A10" s="469" t="s">
        <v>528</v>
      </c>
      <c r="B10" s="485" t="s">
        <v>342</v>
      </c>
      <c r="C10" s="485" t="s">
        <v>342</v>
      </c>
      <c r="D10" s="486" t="s">
        <v>342</v>
      </c>
    </row>
    <row r="11" spans="1:4" ht="19.5" customHeight="1">
      <c r="A11" s="468" t="s">
        <v>529</v>
      </c>
      <c r="B11" s="479" t="s">
        <v>342</v>
      </c>
      <c r="C11" s="479" t="s">
        <v>342</v>
      </c>
      <c r="D11" s="480" t="s">
        <v>342</v>
      </c>
    </row>
    <row r="12" spans="1:4" ht="19.5" customHeight="1">
      <c r="A12" s="469" t="s">
        <v>530</v>
      </c>
      <c r="B12" s="485">
        <v>2</v>
      </c>
      <c r="C12" s="485" t="s">
        <v>524</v>
      </c>
      <c r="D12" s="486" t="s">
        <v>524</v>
      </c>
    </row>
    <row r="13" spans="1:4" ht="19.5" customHeight="1">
      <c r="A13" s="469" t="s">
        <v>531</v>
      </c>
      <c r="B13" s="485">
        <v>6</v>
      </c>
      <c r="C13" s="485">
        <v>29</v>
      </c>
      <c r="D13" s="486">
        <v>1256.5</v>
      </c>
    </row>
    <row r="14" spans="1:4" ht="19.5" customHeight="1">
      <c r="A14" s="469" t="s">
        <v>532</v>
      </c>
      <c r="B14" s="485">
        <v>11</v>
      </c>
      <c r="C14" s="485">
        <v>66</v>
      </c>
      <c r="D14" s="486">
        <v>1241.5</v>
      </c>
    </row>
    <row r="15" spans="1:4" ht="19.5" customHeight="1">
      <c r="A15" s="469" t="s">
        <v>533</v>
      </c>
      <c r="B15" s="485" t="s">
        <v>342</v>
      </c>
      <c r="C15" s="485" t="s">
        <v>342</v>
      </c>
      <c r="D15" s="486" t="s">
        <v>342</v>
      </c>
    </row>
    <row r="16" spans="1:4" ht="19.5" customHeight="1">
      <c r="A16" s="469" t="s">
        <v>534</v>
      </c>
      <c r="B16" s="485">
        <v>26</v>
      </c>
      <c r="C16" s="485">
        <v>70</v>
      </c>
      <c r="D16" s="486">
        <v>1012.9</v>
      </c>
    </row>
    <row r="17" spans="1:4" ht="19.5" customHeight="1">
      <c r="A17" s="469" t="s">
        <v>535</v>
      </c>
      <c r="B17" s="485">
        <v>115</v>
      </c>
      <c r="C17" s="485">
        <v>1197</v>
      </c>
      <c r="D17" s="486">
        <v>47388.4</v>
      </c>
    </row>
    <row r="18" spans="1:4" ht="19.5" customHeight="1">
      <c r="A18" s="469" t="s">
        <v>515</v>
      </c>
      <c r="B18" s="485" t="s">
        <v>342</v>
      </c>
      <c r="C18" s="485" t="s">
        <v>342</v>
      </c>
      <c r="D18" s="486" t="s">
        <v>342</v>
      </c>
    </row>
    <row r="19" spans="1:4" ht="19.5" customHeight="1">
      <c r="A19" s="468" t="s">
        <v>536</v>
      </c>
      <c r="B19" s="479" t="s">
        <v>342</v>
      </c>
      <c r="C19" s="479" t="s">
        <v>342</v>
      </c>
      <c r="D19" s="480" t="s">
        <v>342</v>
      </c>
    </row>
    <row r="20" spans="1:4" ht="19.5" customHeight="1">
      <c r="A20" s="469" t="s">
        <v>537</v>
      </c>
      <c r="B20" s="485" t="s">
        <v>342</v>
      </c>
      <c r="C20" s="485" t="s">
        <v>342</v>
      </c>
      <c r="D20" s="486" t="s">
        <v>342</v>
      </c>
    </row>
    <row r="21" spans="1:4" ht="19.5" customHeight="1">
      <c r="A21" s="469" t="s">
        <v>538</v>
      </c>
      <c r="B21" s="485" t="s">
        <v>342</v>
      </c>
      <c r="C21" s="485" t="s">
        <v>342</v>
      </c>
      <c r="D21" s="486" t="s">
        <v>342</v>
      </c>
    </row>
    <row r="22" spans="1:4" ht="19.5" customHeight="1">
      <c r="A22" s="469" t="s">
        <v>539</v>
      </c>
      <c r="B22" s="485">
        <v>160</v>
      </c>
      <c r="C22" s="485">
        <v>1373</v>
      </c>
      <c r="D22" s="486">
        <v>51188.9</v>
      </c>
    </row>
    <row r="23" spans="1:4" ht="19.5" customHeight="1">
      <c r="A23" s="468" t="s">
        <v>540</v>
      </c>
      <c r="B23" s="479" t="s">
        <v>342</v>
      </c>
      <c r="C23" s="479" t="s">
        <v>342</v>
      </c>
      <c r="D23" s="480" t="s">
        <v>342</v>
      </c>
    </row>
    <row r="24" spans="1:4" ht="19.5" customHeight="1">
      <c r="A24" s="469" t="s">
        <v>541</v>
      </c>
      <c r="B24" s="485">
        <v>3</v>
      </c>
      <c r="C24" s="485" t="s">
        <v>524</v>
      </c>
      <c r="D24" s="486" t="s">
        <v>524</v>
      </c>
    </row>
    <row r="25" spans="1:4" ht="19.5" customHeight="1">
      <c r="A25" s="469" t="s">
        <v>542</v>
      </c>
      <c r="B25" s="485">
        <v>81</v>
      </c>
      <c r="C25" s="485">
        <v>717</v>
      </c>
      <c r="D25" s="486">
        <v>37688.7</v>
      </c>
    </row>
    <row r="26" spans="1:4" ht="19.5" customHeight="1">
      <c r="A26" s="469" t="s">
        <v>543</v>
      </c>
      <c r="B26" s="485">
        <v>70</v>
      </c>
      <c r="C26" s="485">
        <v>588</v>
      </c>
      <c r="D26" s="486">
        <v>12875.3</v>
      </c>
    </row>
    <row r="27" spans="1:4" ht="19.5" customHeight="1">
      <c r="A27" s="469" t="s">
        <v>544</v>
      </c>
      <c r="B27" s="485">
        <v>4</v>
      </c>
      <c r="C27" s="485">
        <v>46</v>
      </c>
      <c r="D27" s="486">
        <v>313</v>
      </c>
    </row>
    <row r="28" spans="1:4" ht="19.5" customHeight="1">
      <c r="A28" s="469" t="s">
        <v>545</v>
      </c>
      <c r="B28" s="485" t="s">
        <v>342</v>
      </c>
      <c r="C28" s="485" t="s">
        <v>342</v>
      </c>
      <c r="D28" s="486" t="s">
        <v>342</v>
      </c>
    </row>
    <row r="29" spans="1:4" ht="19.5" customHeight="1">
      <c r="A29" s="469" t="s">
        <v>546</v>
      </c>
      <c r="B29" s="485" t="s">
        <v>342</v>
      </c>
      <c r="C29" s="485" t="s">
        <v>342</v>
      </c>
      <c r="D29" s="486" t="s">
        <v>342</v>
      </c>
    </row>
    <row r="30" spans="1:4" ht="19.5" customHeight="1">
      <c r="A30" s="469" t="s">
        <v>547</v>
      </c>
      <c r="B30" s="485" t="s">
        <v>342</v>
      </c>
      <c r="C30" s="485" t="s">
        <v>342</v>
      </c>
      <c r="D30" s="486" t="s">
        <v>342</v>
      </c>
    </row>
    <row r="31" spans="1:4" ht="19.5" customHeight="1">
      <c r="A31" s="469" t="s">
        <v>548</v>
      </c>
      <c r="B31" s="485">
        <v>2</v>
      </c>
      <c r="C31" s="485" t="s">
        <v>524</v>
      </c>
      <c r="D31" s="486" t="s">
        <v>524</v>
      </c>
    </row>
    <row r="32" spans="1:4" ht="19.5" customHeight="1">
      <c r="A32" s="469" t="s">
        <v>549</v>
      </c>
      <c r="B32" s="485" t="s">
        <v>342</v>
      </c>
      <c r="C32" s="485" t="s">
        <v>342</v>
      </c>
      <c r="D32" s="486" t="s">
        <v>342</v>
      </c>
    </row>
    <row r="33" spans="1:4" ht="19.5" customHeight="1">
      <c r="A33" s="469" t="s">
        <v>515</v>
      </c>
      <c r="B33" s="485" t="s">
        <v>342</v>
      </c>
      <c r="C33" s="485" t="s">
        <v>342</v>
      </c>
      <c r="D33" s="486" t="s">
        <v>342</v>
      </c>
    </row>
    <row r="34" spans="1:4" ht="19.5" customHeight="1">
      <c r="A34" s="468" t="s">
        <v>550</v>
      </c>
      <c r="B34" s="479" t="s">
        <v>342</v>
      </c>
      <c r="C34" s="479" t="s">
        <v>342</v>
      </c>
      <c r="D34" s="480" t="s">
        <v>342</v>
      </c>
    </row>
    <row r="35" spans="1:4" ht="19.5" customHeight="1">
      <c r="A35" s="469" t="s">
        <v>551</v>
      </c>
      <c r="B35" s="485" t="s">
        <v>342</v>
      </c>
      <c r="C35" s="485" t="s">
        <v>342</v>
      </c>
      <c r="D35" s="486" t="s">
        <v>342</v>
      </c>
    </row>
    <row r="36" spans="1:4" ht="19.5" customHeight="1">
      <c r="A36" s="469" t="s">
        <v>552</v>
      </c>
      <c r="B36" s="485" t="s">
        <v>342</v>
      </c>
      <c r="C36" s="485" t="s">
        <v>342</v>
      </c>
      <c r="D36" s="486" t="s">
        <v>342</v>
      </c>
    </row>
    <row r="37" spans="1:4" ht="19.5" customHeight="1">
      <c r="A37" s="469" t="s">
        <v>553</v>
      </c>
      <c r="B37" s="485">
        <v>101</v>
      </c>
      <c r="C37" s="485">
        <v>635</v>
      </c>
      <c r="D37" s="486">
        <v>12211.3</v>
      </c>
    </row>
    <row r="38" spans="1:4" ht="19.5" customHeight="1">
      <c r="A38" s="469" t="s">
        <v>554</v>
      </c>
      <c r="B38" s="485">
        <v>47</v>
      </c>
      <c r="C38" s="485">
        <v>682</v>
      </c>
      <c r="D38" s="486">
        <v>37213.2</v>
      </c>
    </row>
    <row r="39" spans="1:4" ht="19.5" customHeight="1">
      <c r="A39" s="469" t="s">
        <v>555</v>
      </c>
      <c r="B39" s="485">
        <v>1</v>
      </c>
      <c r="C39" s="485" t="s">
        <v>524</v>
      </c>
      <c r="D39" s="486" t="s">
        <v>524</v>
      </c>
    </row>
    <row r="40" spans="1:4" ht="19.5" customHeight="1">
      <c r="A40" s="469" t="s">
        <v>556</v>
      </c>
      <c r="B40" s="485">
        <v>11</v>
      </c>
      <c r="C40" s="485">
        <v>55</v>
      </c>
      <c r="D40" s="486">
        <v>1734.6</v>
      </c>
    </row>
    <row r="41" spans="1:4" ht="19.5" customHeight="1">
      <c r="A41" s="469" t="s">
        <v>557</v>
      </c>
      <c r="B41" s="485" t="s">
        <v>342</v>
      </c>
      <c r="C41" s="485" t="s">
        <v>342</v>
      </c>
      <c r="D41" s="486" t="s">
        <v>342</v>
      </c>
    </row>
    <row r="42" spans="1:4" ht="19.5" customHeight="1">
      <c r="A42" s="469" t="s">
        <v>558</v>
      </c>
      <c r="B42" s="485" t="s">
        <v>342</v>
      </c>
      <c r="C42" s="485" t="s">
        <v>342</v>
      </c>
      <c r="D42" s="486" t="s">
        <v>342</v>
      </c>
    </row>
    <row r="43" spans="1:4" ht="19.5" customHeight="1">
      <c r="A43" s="469" t="s">
        <v>515</v>
      </c>
      <c r="B43" s="485" t="s">
        <v>342</v>
      </c>
      <c r="C43" s="485" t="s">
        <v>342</v>
      </c>
      <c r="D43" s="486" t="s">
        <v>342</v>
      </c>
    </row>
    <row r="44" spans="1:4" ht="19.5" customHeight="1">
      <c r="A44" s="468" t="s">
        <v>506</v>
      </c>
      <c r="B44" s="479" t="s">
        <v>342</v>
      </c>
      <c r="C44" s="479" t="s">
        <v>342</v>
      </c>
      <c r="D44" s="480" t="s">
        <v>342</v>
      </c>
    </row>
    <row r="45" spans="1:4" ht="19.5" customHeight="1">
      <c r="A45" s="469" t="s">
        <v>507</v>
      </c>
      <c r="B45" s="485">
        <v>24</v>
      </c>
      <c r="C45" s="485">
        <v>454</v>
      </c>
      <c r="D45" s="486">
        <v>34169.5</v>
      </c>
    </row>
    <row r="46" spans="1:4" ht="19.5" customHeight="1">
      <c r="A46" s="469" t="s">
        <v>508</v>
      </c>
      <c r="B46" s="485">
        <v>26</v>
      </c>
      <c r="C46" s="485">
        <v>314</v>
      </c>
      <c r="D46" s="486">
        <v>6116.1</v>
      </c>
    </row>
    <row r="47" spans="1:4" ht="19.5" customHeight="1">
      <c r="A47" s="469" t="s">
        <v>509</v>
      </c>
      <c r="B47" s="485">
        <v>110</v>
      </c>
      <c r="C47" s="485">
        <v>605</v>
      </c>
      <c r="D47" s="486">
        <v>10903.3</v>
      </c>
    </row>
    <row r="48" spans="1:4" ht="19.5" customHeight="1">
      <c r="A48" s="469" t="s">
        <v>510</v>
      </c>
      <c r="B48" s="485" t="s">
        <v>342</v>
      </c>
      <c r="C48" s="485" t="s">
        <v>342</v>
      </c>
      <c r="D48" s="486" t="s">
        <v>342</v>
      </c>
    </row>
    <row r="49" spans="1:4" ht="19.5" customHeight="1">
      <c r="A49" s="468" t="s">
        <v>511</v>
      </c>
      <c r="B49" s="479" t="s">
        <v>342</v>
      </c>
      <c r="C49" s="479" t="s">
        <v>342</v>
      </c>
      <c r="D49" s="480" t="s">
        <v>342</v>
      </c>
    </row>
    <row r="50" spans="1:4" ht="19.5" customHeight="1">
      <c r="A50" s="469" t="s">
        <v>470</v>
      </c>
      <c r="B50" s="485">
        <v>117</v>
      </c>
      <c r="C50" s="485">
        <v>767</v>
      </c>
      <c r="D50" s="486">
        <v>15083.2</v>
      </c>
    </row>
    <row r="51" spans="1:4" ht="19.5" customHeight="1">
      <c r="A51" s="469" t="s">
        <v>471</v>
      </c>
      <c r="B51" s="485">
        <v>10</v>
      </c>
      <c r="C51" s="485">
        <v>71</v>
      </c>
      <c r="D51" s="486">
        <v>1403.7</v>
      </c>
    </row>
    <row r="52" spans="1:4" ht="19.5" customHeight="1">
      <c r="A52" s="469" t="s">
        <v>472</v>
      </c>
      <c r="B52" s="485">
        <v>33</v>
      </c>
      <c r="C52" s="485">
        <v>535</v>
      </c>
      <c r="D52" s="486">
        <v>34702</v>
      </c>
    </row>
    <row r="53" spans="1:4" ht="19.5" customHeight="1">
      <c r="A53" s="468" t="s">
        <v>559</v>
      </c>
      <c r="B53" s="479" t="s">
        <v>342</v>
      </c>
      <c r="C53" s="479" t="s">
        <v>342</v>
      </c>
      <c r="D53" s="480" t="s">
        <v>342</v>
      </c>
    </row>
    <row r="54" spans="1:4" ht="19.5" customHeight="1">
      <c r="A54" s="469" t="s">
        <v>513</v>
      </c>
      <c r="B54" s="485">
        <v>160</v>
      </c>
      <c r="C54" s="485">
        <v>1373</v>
      </c>
      <c r="D54" s="486">
        <v>51188.9</v>
      </c>
    </row>
    <row r="55" spans="1:4" ht="21.75" customHeight="1">
      <c r="A55" s="468" t="s">
        <v>514</v>
      </c>
      <c r="B55" s="479" t="s">
        <v>342</v>
      </c>
      <c r="C55" s="479" t="s">
        <v>342</v>
      </c>
      <c r="D55" s="480" t="s">
        <v>342</v>
      </c>
    </row>
    <row r="56" spans="1:4" ht="19.5" customHeight="1">
      <c r="A56" s="469" t="s">
        <v>476</v>
      </c>
      <c r="B56" s="485">
        <v>50</v>
      </c>
      <c r="C56" s="485">
        <v>229</v>
      </c>
      <c r="D56" s="486">
        <v>4231.4</v>
      </c>
    </row>
    <row r="57" spans="1:4" ht="19.5" customHeight="1">
      <c r="A57" s="469" t="s">
        <v>477</v>
      </c>
      <c r="B57" s="485" t="s">
        <v>342</v>
      </c>
      <c r="C57" s="485" t="s">
        <v>342</v>
      </c>
      <c r="D57" s="486" t="s">
        <v>342</v>
      </c>
    </row>
    <row r="58" spans="1:4" ht="19.5" customHeight="1">
      <c r="A58" s="469" t="s">
        <v>478</v>
      </c>
      <c r="B58" s="485">
        <v>71</v>
      </c>
      <c r="C58" s="485">
        <v>552</v>
      </c>
      <c r="D58" s="486">
        <v>11236.5</v>
      </c>
    </row>
    <row r="59" spans="1:4" ht="19.5" customHeight="1">
      <c r="A59" s="469" t="s">
        <v>479</v>
      </c>
      <c r="B59" s="485">
        <v>6</v>
      </c>
      <c r="C59" s="485">
        <v>57</v>
      </c>
      <c r="D59" s="486">
        <v>1019</v>
      </c>
    </row>
    <row r="60" spans="1:4" ht="19.5" customHeight="1">
      <c r="A60" s="469" t="s">
        <v>480</v>
      </c>
      <c r="B60" s="485">
        <v>33</v>
      </c>
      <c r="C60" s="485">
        <v>535</v>
      </c>
      <c r="D60" s="486">
        <v>34702</v>
      </c>
    </row>
    <row r="61" spans="1:4" ht="19.5" customHeight="1" thickBot="1">
      <c r="A61" s="470" t="s">
        <v>515</v>
      </c>
      <c r="B61" s="491" t="s">
        <v>342</v>
      </c>
      <c r="C61" s="491" t="s">
        <v>342</v>
      </c>
      <c r="D61" s="492" t="s">
        <v>342</v>
      </c>
    </row>
  </sheetData>
  <mergeCells count="1">
    <mergeCell ref="A1:D1"/>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J23"/>
  <sheetViews>
    <sheetView workbookViewId="0" topLeftCell="A1">
      <selection activeCell="G34" sqref="G34"/>
    </sheetView>
  </sheetViews>
  <sheetFormatPr defaultColWidth="9.00390625" defaultRowHeight="14.25"/>
  <cols>
    <col min="1" max="1" width="43.00390625" style="88" customWidth="1"/>
    <col min="2" max="6" width="7.125" style="88" customWidth="1"/>
    <col min="7" max="7" width="8.25390625" style="88" customWidth="1"/>
    <col min="8" max="10" width="7.125" style="88" customWidth="1"/>
    <col min="11" max="11" width="9.00390625" style="86" customWidth="1"/>
    <col min="12" max="16384" width="9.00390625" style="88" customWidth="1"/>
  </cols>
  <sheetData>
    <row r="1" spans="1:10" ht="31.5" customHeight="1" thickBot="1">
      <c r="A1" s="1191" t="s">
        <v>561</v>
      </c>
      <c r="B1" s="1191"/>
      <c r="C1" s="1191"/>
      <c r="D1" s="1191"/>
      <c r="E1" s="1191"/>
      <c r="F1" s="1191"/>
      <c r="G1" s="1191"/>
      <c r="H1" s="1191"/>
      <c r="I1" s="1191"/>
      <c r="J1" s="1191"/>
    </row>
    <row r="2" spans="1:10" ht="21" customHeight="1">
      <c r="A2" s="1338" t="s">
        <v>2777</v>
      </c>
      <c r="B2" s="1354" t="s">
        <v>562</v>
      </c>
      <c r="C2" s="1354"/>
      <c r="D2" s="1354"/>
      <c r="E2" s="1354"/>
      <c r="F2" s="1354"/>
      <c r="G2" s="1354"/>
      <c r="H2" s="1354"/>
      <c r="I2" s="1354"/>
      <c r="J2" s="1355" t="s">
        <v>563</v>
      </c>
    </row>
    <row r="3" spans="1:10" ht="27" customHeight="1">
      <c r="A3" s="1339"/>
      <c r="B3" s="1344" t="s">
        <v>564</v>
      </c>
      <c r="C3" s="1331" t="s">
        <v>565</v>
      </c>
      <c r="D3" s="1342" t="s">
        <v>342</v>
      </c>
      <c r="E3" s="1342"/>
      <c r="F3" s="1342"/>
      <c r="G3" s="1344" t="s">
        <v>566</v>
      </c>
      <c r="H3" s="1341" t="s">
        <v>567</v>
      </c>
      <c r="I3" s="501" t="s">
        <v>342</v>
      </c>
      <c r="J3" s="1345"/>
    </row>
    <row r="4" spans="1:10" ht="39.75" customHeight="1">
      <c r="A4" s="1339"/>
      <c r="B4" s="1344"/>
      <c r="C4" s="1323"/>
      <c r="D4" s="502" t="s">
        <v>568</v>
      </c>
      <c r="E4" s="502" t="s">
        <v>569</v>
      </c>
      <c r="F4" s="502" t="s">
        <v>570</v>
      </c>
      <c r="G4" s="1344"/>
      <c r="H4" s="1341"/>
      <c r="I4" s="502" t="s">
        <v>571</v>
      </c>
      <c r="J4" s="1345"/>
    </row>
    <row r="5" spans="1:10" ht="19.5" customHeight="1">
      <c r="A5" s="467" t="s">
        <v>505</v>
      </c>
      <c r="B5" s="473">
        <v>10</v>
      </c>
      <c r="C5" s="473">
        <v>449</v>
      </c>
      <c r="D5" s="473">
        <v>26</v>
      </c>
      <c r="E5" s="473">
        <v>58</v>
      </c>
      <c r="F5" s="473">
        <v>243</v>
      </c>
      <c r="G5" s="473">
        <v>21117.2</v>
      </c>
      <c r="H5" s="473">
        <v>3434.7</v>
      </c>
      <c r="I5" s="473">
        <v>672.6</v>
      </c>
      <c r="J5" s="474" t="s">
        <v>342</v>
      </c>
    </row>
    <row r="6" spans="1:10" ht="19.5" customHeight="1">
      <c r="A6" s="468" t="s">
        <v>572</v>
      </c>
      <c r="B6" s="479" t="s">
        <v>342</v>
      </c>
      <c r="C6" s="479" t="s">
        <v>342</v>
      </c>
      <c r="D6" s="479" t="s">
        <v>342</v>
      </c>
      <c r="E6" s="479" t="s">
        <v>342</v>
      </c>
      <c r="F6" s="479" t="s">
        <v>342</v>
      </c>
      <c r="G6" s="479" t="s">
        <v>342</v>
      </c>
      <c r="H6" s="479" t="s">
        <v>342</v>
      </c>
      <c r="I6" s="479" t="s">
        <v>342</v>
      </c>
      <c r="J6" s="480" t="s">
        <v>342</v>
      </c>
    </row>
    <row r="7" spans="1:10" ht="19.5" customHeight="1">
      <c r="A7" s="469" t="s">
        <v>507</v>
      </c>
      <c r="B7" s="485">
        <v>2</v>
      </c>
      <c r="C7" s="485" t="s">
        <v>524</v>
      </c>
      <c r="D7" s="485" t="s">
        <v>524</v>
      </c>
      <c r="E7" s="485" t="s">
        <v>524</v>
      </c>
      <c r="F7" s="485" t="s">
        <v>524</v>
      </c>
      <c r="G7" s="485" t="s">
        <v>524</v>
      </c>
      <c r="H7" s="485" t="s">
        <v>524</v>
      </c>
      <c r="I7" s="485" t="s">
        <v>524</v>
      </c>
      <c r="J7" s="486" t="s">
        <v>342</v>
      </c>
    </row>
    <row r="8" spans="1:10" ht="19.5" customHeight="1">
      <c r="A8" s="469" t="s">
        <v>508</v>
      </c>
      <c r="B8" s="485">
        <v>1</v>
      </c>
      <c r="C8" s="485" t="s">
        <v>524</v>
      </c>
      <c r="D8" s="485" t="s">
        <v>524</v>
      </c>
      <c r="E8" s="485" t="s">
        <v>524</v>
      </c>
      <c r="F8" s="485" t="s">
        <v>524</v>
      </c>
      <c r="G8" s="485" t="s">
        <v>524</v>
      </c>
      <c r="H8" s="485" t="s">
        <v>524</v>
      </c>
      <c r="I8" s="485" t="s">
        <v>524</v>
      </c>
      <c r="J8" s="486" t="s">
        <v>342</v>
      </c>
    </row>
    <row r="9" spans="1:10" ht="19.5" customHeight="1">
      <c r="A9" s="469" t="s">
        <v>509</v>
      </c>
      <c r="B9" s="485">
        <v>7</v>
      </c>
      <c r="C9" s="485">
        <v>226</v>
      </c>
      <c r="D9" s="485">
        <v>16</v>
      </c>
      <c r="E9" s="485">
        <v>25</v>
      </c>
      <c r="F9" s="485">
        <v>116</v>
      </c>
      <c r="G9" s="485">
        <v>6689.8</v>
      </c>
      <c r="H9" s="485">
        <v>351.2</v>
      </c>
      <c r="I9" s="485" t="s">
        <v>342</v>
      </c>
      <c r="J9" s="486" t="s">
        <v>342</v>
      </c>
    </row>
    <row r="10" spans="1:10" ht="19.5" customHeight="1">
      <c r="A10" s="469" t="s">
        <v>510</v>
      </c>
      <c r="B10" s="485" t="s">
        <v>342</v>
      </c>
      <c r="C10" s="485" t="s">
        <v>342</v>
      </c>
      <c r="D10" s="485" t="s">
        <v>342</v>
      </c>
      <c r="E10" s="485" t="s">
        <v>342</v>
      </c>
      <c r="F10" s="485" t="s">
        <v>342</v>
      </c>
      <c r="G10" s="485" t="s">
        <v>342</v>
      </c>
      <c r="H10" s="485" t="s">
        <v>342</v>
      </c>
      <c r="I10" s="485" t="s">
        <v>342</v>
      </c>
      <c r="J10" s="486" t="s">
        <v>342</v>
      </c>
    </row>
    <row r="11" spans="1:10" ht="19.5" customHeight="1">
      <c r="A11" s="468" t="s">
        <v>574</v>
      </c>
      <c r="B11" s="479" t="s">
        <v>342</v>
      </c>
      <c r="C11" s="479" t="s">
        <v>342</v>
      </c>
      <c r="D11" s="479" t="s">
        <v>342</v>
      </c>
      <c r="E11" s="479" t="s">
        <v>342</v>
      </c>
      <c r="F11" s="479" t="s">
        <v>342</v>
      </c>
      <c r="G11" s="479" t="s">
        <v>342</v>
      </c>
      <c r="H11" s="479" t="s">
        <v>342</v>
      </c>
      <c r="I11" s="479" t="s">
        <v>342</v>
      </c>
      <c r="J11" s="480" t="s">
        <v>342</v>
      </c>
    </row>
    <row r="12" spans="1:10" ht="19.5" customHeight="1">
      <c r="A12" s="469" t="s">
        <v>470</v>
      </c>
      <c r="B12" s="485">
        <v>8</v>
      </c>
      <c r="C12" s="485">
        <v>338</v>
      </c>
      <c r="D12" s="485">
        <v>15</v>
      </c>
      <c r="E12" s="485">
        <v>34</v>
      </c>
      <c r="F12" s="485">
        <v>187</v>
      </c>
      <c r="G12" s="485">
        <v>13673.7</v>
      </c>
      <c r="H12" s="485">
        <v>1656.5</v>
      </c>
      <c r="I12" s="485">
        <v>89.4</v>
      </c>
      <c r="J12" s="486" t="s">
        <v>342</v>
      </c>
    </row>
    <row r="13" spans="1:10" ht="19.5" customHeight="1">
      <c r="A13" s="469" t="s">
        <v>471</v>
      </c>
      <c r="B13" s="485" t="s">
        <v>342</v>
      </c>
      <c r="C13" s="485" t="s">
        <v>342</v>
      </c>
      <c r="D13" s="485" t="s">
        <v>342</v>
      </c>
      <c r="E13" s="485" t="s">
        <v>342</v>
      </c>
      <c r="F13" s="485" t="s">
        <v>342</v>
      </c>
      <c r="G13" s="485" t="s">
        <v>342</v>
      </c>
      <c r="H13" s="485" t="s">
        <v>342</v>
      </c>
      <c r="I13" s="485" t="s">
        <v>342</v>
      </c>
      <c r="J13" s="486" t="s">
        <v>342</v>
      </c>
    </row>
    <row r="14" spans="1:10" ht="19.5" customHeight="1">
      <c r="A14" s="469" t="s">
        <v>472</v>
      </c>
      <c r="B14" s="485">
        <v>2</v>
      </c>
      <c r="C14" s="485" t="s">
        <v>524</v>
      </c>
      <c r="D14" s="485" t="s">
        <v>524</v>
      </c>
      <c r="E14" s="485" t="s">
        <v>524</v>
      </c>
      <c r="F14" s="485" t="s">
        <v>524</v>
      </c>
      <c r="G14" s="485" t="s">
        <v>524</v>
      </c>
      <c r="H14" s="485" t="s">
        <v>524</v>
      </c>
      <c r="I14" s="485" t="s">
        <v>524</v>
      </c>
      <c r="J14" s="486" t="s">
        <v>342</v>
      </c>
    </row>
    <row r="15" spans="1:10" ht="19.5" customHeight="1">
      <c r="A15" s="468" t="s">
        <v>559</v>
      </c>
      <c r="B15" s="479" t="s">
        <v>342</v>
      </c>
      <c r="C15" s="479" t="s">
        <v>342</v>
      </c>
      <c r="D15" s="479" t="s">
        <v>342</v>
      </c>
      <c r="E15" s="479" t="s">
        <v>342</v>
      </c>
      <c r="F15" s="479" t="s">
        <v>342</v>
      </c>
      <c r="G15" s="479" t="s">
        <v>342</v>
      </c>
      <c r="H15" s="479" t="s">
        <v>342</v>
      </c>
      <c r="I15" s="479" t="s">
        <v>342</v>
      </c>
      <c r="J15" s="480" t="s">
        <v>342</v>
      </c>
    </row>
    <row r="16" spans="1:10" ht="19.5" customHeight="1">
      <c r="A16" s="469" t="s">
        <v>513</v>
      </c>
      <c r="B16" s="485">
        <v>10</v>
      </c>
      <c r="C16" s="485">
        <v>449</v>
      </c>
      <c r="D16" s="485">
        <v>26</v>
      </c>
      <c r="E16" s="485">
        <v>58</v>
      </c>
      <c r="F16" s="485">
        <v>243</v>
      </c>
      <c r="G16" s="485">
        <v>21117.2</v>
      </c>
      <c r="H16" s="485">
        <v>3434.7</v>
      </c>
      <c r="I16" s="485">
        <v>672.6</v>
      </c>
      <c r="J16" s="486" t="s">
        <v>342</v>
      </c>
    </row>
    <row r="17" spans="1:10" ht="21.75" customHeight="1">
      <c r="A17" s="468" t="s">
        <v>575</v>
      </c>
      <c r="B17" s="479" t="s">
        <v>342</v>
      </c>
      <c r="C17" s="479" t="s">
        <v>342</v>
      </c>
      <c r="D17" s="479" t="s">
        <v>342</v>
      </c>
      <c r="E17" s="479" t="s">
        <v>342</v>
      </c>
      <c r="F17" s="479" t="s">
        <v>342</v>
      </c>
      <c r="G17" s="479" t="s">
        <v>342</v>
      </c>
      <c r="H17" s="479" t="s">
        <v>342</v>
      </c>
      <c r="I17" s="479" t="s">
        <v>342</v>
      </c>
      <c r="J17" s="480" t="s">
        <v>342</v>
      </c>
    </row>
    <row r="18" spans="1:10" ht="19.5" customHeight="1">
      <c r="A18" s="469" t="s">
        <v>476</v>
      </c>
      <c r="B18" s="485">
        <v>1</v>
      </c>
      <c r="C18" s="485" t="s">
        <v>524</v>
      </c>
      <c r="D18" s="485" t="s">
        <v>524</v>
      </c>
      <c r="E18" s="485" t="s">
        <v>524</v>
      </c>
      <c r="F18" s="485" t="s">
        <v>524</v>
      </c>
      <c r="G18" s="485" t="s">
        <v>524</v>
      </c>
      <c r="H18" s="485" t="s">
        <v>524</v>
      </c>
      <c r="I18" s="485" t="s">
        <v>524</v>
      </c>
      <c r="J18" s="486" t="s">
        <v>342</v>
      </c>
    </row>
    <row r="19" spans="1:10" ht="19.5" customHeight="1">
      <c r="A19" s="469" t="s">
        <v>477</v>
      </c>
      <c r="B19" s="485" t="s">
        <v>342</v>
      </c>
      <c r="C19" s="485" t="s">
        <v>342</v>
      </c>
      <c r="D19" s="485" t="s">
        <v>342</v>
      </c>
      <c r="E19" s="485" t="s">
        <v>342</v>
      </c>
      <c r="F19" s="485" t="s">
        <v>342</v>
      </c>
      <c r="G19" s="485" t="s">
        <v>342</v>
      </c>
      <c r="H19" s="485" t="s">
        <v>342</v>
      </c>
      <c r="I19" s="485" t="s">
        <v>342</v>
      </c>
      <c r="J19" s="486" t="s">
        <v>342</v>
      </c>
    </row>
    <row r="20" spans="1:10" ht="19.5" customHeight="1">
      <c r="A20" s="469" t="s">
        <v>478</v>
      </c>
      <c r="B20" s="485">
        <v>8</v>
      </c>
      <c r="C20" s="485">
        <v>304</v>
      </c>
      <c r="D20" s="485">
        <v>21</v>
      </c>
      <c r="E20" s="485">
        <v>45</v>
      </c>
      <c r="F20" s="485">
        <v>167</v>
      </c>
      <c r="G20" s="485">
        <v>14199.6</v>
      </c>
      <c r="H20" s="485">
        <v>2143.4</v>
      </c>
      <c r="I20" s="485">
        <v>583.2</v>
      </c>
      <c r="J20" s="486" t="s">
        <v>342</v>
      </c>
    </row>
    <row r="21" spans="1:10" ht="19.5" customHeight="1">
      <c r="A21" s="469" t="s">
        <v>479</v>
      </c>
      <c r="B21" s="485" t="s">
        <v>342</v>
      </c>
      <c r="C21" s="485" t="s">
        <v>342</v>
      </c>
      <c r="D21" s="485" t="s">
        <v>342</v>
      </c>
      <c r="E21" s="485" t="s">
        <v>342</v>
      </c>
      <c r="F21" s="485" t="s">
        <v>342</v>
      </c>
      <c r="G21" s="485" t="s">
        <v>342</v>
      </c>
      <c r="H21" s="485" t="s">
        <v>342</v>
      </c>
      <c r="I21" s="485" t="s">
        <v>342</v>
      </c>
      <c r="J21" s="486" t="s">
        <v>342</v>
      </c>
    </row>
    <row r="22" spans="1:10" ht="19.5" customHeight="1">
      <c r="A22" s="469" t="s">
        <v>480</v>
      </c>
      <c r="B22" s="485">
        <v>1</v>
      </c>
      <c r="C22" s="485" t="s">
        <v>524</v>
      </c>
      <c r="D22" s="485" t="s">
        <v>524</v>
      </c>
      <c r="E22" s="485" t="s">
        <v>524</v>
      </c>
      <c r="F22" s="485" t="s">
        <v>524</v>
      </c>
      <c r="G22" s="485" t="s">
        <v>524</v>
      </c>
      <c r="H22" s="485" t="s">
        <v>524</v>
      </c>
      <c r="I22" s="485" t="s">
        <v>524</v>
      </c>
      <c r="J22" s="486" t="s">
        <v>342</v>
      </c>
    </row>
    <row r="23" spans="1:10" ht="19.5" customHeight="1" thickBot="1">
      <c r="A23" s="470" t="s">
        <v>515</v>
      </c>
      <c r="B23" s="491" t="s">
        <v>342</v>
      </c>
      <c r="C23" s="491" t="s">
        <v>342</v>
      </c>
      <c r="D23" s="491" t="s">
        <v>342</v>
      </c>
      <c r="E23" s="491" t="s">
        <v>342</v>
      </c>
      <c r="F23" s="491" t="s">
        <v>342</v>
      </c>
      <c r="G23" s="491" t="s">
        <v>342</v>
      </c>
      <c r="H23" s="491" t="s">
        <v>342</v>
      </c>
      <c r="I23" s="491" t="s">
        <v>342</v>
      </c>
      <c r="J23" s="492" t="s">
        <v>342</v>
      </c>
    </row>
  </sheetData>
  <mergeCells count="9">
    <mergeCell ref="A1:J1"/>
    <mergeCell ref="A2:A4"/>
    <mergeCell ref="B2:I2"/>
    <mergeCell ref="J2:J4"/>
    <mergeCell ref="B3:B4"/>
    <mergeCell ref="C3:C4"/>
    <mergeCell ref="D3:F3"/>
    <mergeCell ref="G3:G4"/>
    <mergeCell ref="H3:H4"/>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K23"/>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E16" sqref="E16"/>
    </sheetView>
  </sheetViews>
  <sheetFormatPr defaultColWidth="9.00390625" defaultRowHeight="14.25"/>
  <cols>
    <col min="1" max="1" width="22.625" style="88" customWidth="1"/>
    <col min="2" max="5" width="10.00390625" style="88" customWidth="1"/>
    <col min="6" max="6" width="11.50390625" style="88" customWidth="1"/>
    <col min="7" max="11" width="10.00390625" style="88" customWidth="1"/>
    <col min="12" max="12" width="9.00390625" style="86" customWidth="1"/>
    <col min="13" max="16384" width="9.00390625" style="88" customWidth="1"/>
  </cols>
  <sheetData>
    <row r="1" spans="1:11" ht="31.5" customHeight="1" thickBot="1">
      <c r="A1" s="1359" t="s">
        <v>577</v>
      </c>
      <c r="B1" s="1359"/>
      <c r="C1" s="1359"/>
      <c r="D1" s="1359"/>
      <c r="E1" s="1359"/>
      <c r="F1" s="1359"/>
      <c r="G1" s="1359"/>
      <c r="H1" s="1359"/>
      <c r="I1" s="1359"/>
      <c r="J1" s="1359"/>
      <c r="K1" s="1359"/>
    </row>
    <row r="2" spans="1:11" ht="19.5" customHeight="1">
      <c r="A2" s="1360" t="s">
        <v>2777</v>
      </c>
      <c r="B2" s="1362" t="s">
        <v>578</v>
      </c>
      <c r="C2" s="1364" t="s">
        <v>342</v>
      </c>
      <c r="D2" s="1362" t="s">
        <v>579</v>
      </c>
      <c r="E2" s="1364" t="s">
        <v>342</v>
      </c>
      <c r="F2" s="1366" t="s">
        <v>580</v>
      </c>
      <c r="G2" s="1366" t="s">
        <v>581</v>
      </c>
      <c r="H2" s="1366" t="s">
        <v>582</v>
      </c>
      <c r="I2" s="1362" t="s">
        <v>583</v>
      </c>
      <c r="J2" s="508" t="s">
        <v>342</v>
      </c>
      <c r="K2" s="1356" t="s">
        <v>584</v>
      </c>
    </row>
    <row r="3" spans="1:11" ht="6.75" customHeight="1">
      <c r="A3" s="1361"/>
      <c r="B3" s="1363"/>
      <c r="C3" s="1365"/>
      <c r="D3" s="1363"/>
      <c r="E3" s="1365"/>
      <c r="F3" s="1358"/>
      <c r="G3" s="1358"/>
      <c r="H3" s="1358"/>
      <c r="I3" s="1363"/>
      <c r="J3" s="1358" t="s">
        <v>585</v>
      </c>
      <c r="K3" s="1357"/>
    </row>
    <row r="4" spans="1:11" ht="39.75" customHeight="1">
      <c r="A4" s="1361"/>
      <c r="B4" s="1363"/>
      <c r="C4" s="509" t="s">
        <v>586</v>
      </c>
      <c r="D4" s="1363"/>
      <c r="E4" s="509" t="s">
        <v>587</v>
      </c>
      <c r="F4" s="1358"/>
      <c r="G4" s="1358"/>
      <c r="H4" s="1358"/>
      <c r="I4" s="1363"/>
      <c r="J4" s="1358"/>
      <c r="K4" s="1357"/>
    </row>
    <row r="5" spans="1:11" ht="19.5" customHeight="1">
      <c r="A5" s="510" t="s">
        <v>505</v>
      </c>
      <c r="B5" s="514">
        <v>205</v>
      </c>
      <c r="C5" s="514">
        <v>72</v>
      </c>
      <c r="D5" s="514">
        <v>194</v>
      </c>
      <c r="E5" s="514" t="s">
        <v>342</v>
      </c>
      <c r="F5" s="514">
        <v>6</v>
      </c>
      <c r="G5" s="514">
        <v>100</v>
      </c>
      <c r="H5" s="514">
        <v>32</v>
      </c>
      <c r="I5" s="514">
        <v>393</v>
      </c>
      <c r="J5" s="514">
        <v>21</v>
      </c>
      <c r="K5" s="515" t="s">
        <v>342</v>
      </c>
    </row>
    <row r="6" spans="1:11" ht="19.5" customHeight="1">
      <c r="A6" s="511" t="s">
        <v>572</v>
      </c>
      <c r="B6" s="516" t="s">
        <v>342</v>
      </c>
      <c r="C6" s="516" t="s">
        <v>342</v>
      </c>
      <c r="D6" s="516" t="s">
        <v>342</v>
      </c>
      <c r="E6" s="516" t="s">
        <v>342</v>
      </c>
      <c r="F6" s="516" t="s">
        <v>342</v>
      </c>
      <c r="G6" s="516" t="s">
        <v>342</v>
      </c>
      <c r="H6" s="516" t="s">
        <v>342</v>
      </c>
      <c r="I6" s="516" t="s">
        <v>342</v>
      </c>
      <c r="J6" s="516" t="s">
        <v>342</v>
      </c>
      <c r="K6" s="517" t="s">
        <v>342</v>
      </c>
    </row>
    <row r="7" spans="1:11" ht="19.5" customHeight="1">
      <c r="A7" s="512" t="s">
        <v>507</v>
      </c>
      <c r="B7" s="518">
        <v>31</v>
      </c>
      <c r="C7" s="518">
        <v>16</v>
      </c>
      <c r="D7" s="518">
        <v>3</v>
      </c>
      <c r="E7" s="518" t="s">
        <v>342</v>
      </c>
      <c r="F7" s="518" t="s">
        <v>342</v>
      </c>
      <c r="G7" s="518" t="s">
        <v>342</v>
      </c>
      <c r="H7" s="518">
        <v>6</v>
      </c>
      <c r="I7" s="518">
        <v>156</v>
      </c>
      <c r="J7" s="518">
        <v>17</v>
      </c>
      <c r="K7" s="519" t="s">
        <v>342</v>
      </c>
    </row>
    <row r="8" spans="1:11" ht="19.5" customHeight="1">
      <c r="A8" s="512" t="s">
        <v>508</v>
      </c>
      <c r="B8" s="518">
        <v>85</v>
      </c>
      <c r="C8" s="518">
        <v>25</v>
      </c>
      <c r="D8" s="518">
        <v>31</v>
      </c>
      <c r="E8" s="518" t="s">
        <v>342</v>
      </c>
      <c r="F8" s="518">
        <v>3</v>
      </c>
      <c r="G8" s="518" t="s">
        <v>342</v>
      </c>
      <c r="H8" s="518" t="s">
        <v>342</v>
      </c>
      <c r="I8" s="518">
        <v>16</v>
      </c>
      <c r="J8" s="518" t="s">
        <v>342</v>
      </c>
      <c r="K8" s="519" t="s">
        <v>342</v>
      </c>
    </row>
    <row r="9" spans="1:11" ht="19.5" customHeight="1">
      <c r="A9" s="512" t="s">
        <v>509</v>
      </c>
      <c r="B9" s="518">
        <v>89</v>
      </c>
      <c r="C9" s="518">
        <v>31</v>
      </c>
      <c r="D9" s="518">
        <v>160</v>
      </c>
      <c r="E9" s="518" t="s">
        <v>342</v>
      </c>
      <c r="F9" s="518">
        <v>3</v>
      </c>
      <c r="G9" s="518">
        <v>100</v>
      </c>
      <c r="H9" s="518">
        <v>26</v>
      </c>
      <c r="I9" s="518">
        <v>221</v>
      </c>
      <c r="J9" s="518">
        <v>4</v>
      </c>
      <c r="K9" s="519" t="s">
        <v>342</v>
      </c>
    </row>
    <row r="10" spans="1:11" ht="19.5" customHeight="1">
      <c r="A10" s="512" t="s">
        <v>510</v>
      </c>
      <c r="B10" s="518" t="s">
        <v>342</v>
      </c>
      <c r="C10" s="518" t="s">
        <v>342</v>
      </c>
      <c r="D10" s="518" t="s">
        <v>342</v>
      </c>
      <c r="E10" s="518" t="s">
        <v>342</v>
      </c>
      <c r="F10" s="518" t="s">
        <v>342</v>
      </c>
      <c r="G10" s="518" t="s">
        <v>342</v>
      </c>
      <c r="H10" s="518" t="s">
        <v>342</v>
      </c>
      <c r="I10" s="518" t="s">
        <v>342</v>
      </c>
      <c r="J10" s="518" t="s">
        <v>342</v>
      </c>
      <c r="K10" s="519" t="s">
        <v>342</v>
      </c>
    </row>
    <row r="11" spans="1:11" ht="19.5" customHeight="1">
      <c r="A11" s="511" t="s">
        <v>574</v>
      </c>
      <c r="B11" s="516" t="s">
        <v>342</v>
      </c>
      <c r="C11" s="516" t="s">
        <v>342</v>
      </c>
      <c r="D11" s="516" t="s">
        <v>342</v>
      </c>
      <c r="E11" s="516" t="s">
        <v>342</v>
      </c>
      <c r="F11" s="516" t="s">
        <v>342</v>
      </c>
      <c r="G11" s="516" t="s">
        <v>342</v>
      </c>
      <c r="H11" s="516" t="s">
        <v>342</v>
      </c>
      <c r="I11" s="516" t="s">
        <v>342</v>
      </c>
      <c r="J11" s="516" t="s">
        <v>342</v>
      </c>
      <c r="K11" s="517" t="s">
        <v>342</v>
      </c>
    </row>
    <row r="12" spans="1:11" ht="19.5" customHeight="1">
      <c r="A12" s="512" t="s">
        <v>470</v>
      </c>
      <c r="B12" s="518">
        <v>136</v>
      </c>
      <c r="C12" s="518">
        <v>51</v>
      </c>
      <c r="D12" s="518">
        <v>148</v>
      </c>
      <c r="E12" s="518" t="s">
        <v>342</v>
      </c>
      <c r="F12" s="518">
        <v>6</v>
      </c>
      <c r="G12" s="518">
        <v>100</v>
      </c>
      <c r="H12" s="518">
        <v>20</v>
      </c>
      <c r="I12" s="518">
        <v>342</v>
      </c>
      <c r="J12" s="518">
        <v>18</v>
      </c>
      <c r="K12" s="519" t="s">
        <v>342</v>
      </c>
    </row>
    <row r="13" spans="1:11" ht="19.5" customHeight="1">
      <c r="A13" s="512" t="s">
        <v>471</v>
      </c>
      <c r="B13" s="518">
        <v>7</v>
      </c>
      <c r="C13" s="518">
        <v>1</v>
      </c>
      <c r="D13" s="518">
        <v>19</v>
      </c>
      <c r="E13" s="518" t="s">
        <v>342</v>
      </c>
      <c r="F13" s="518" t="s">
        <v>342</v>
      </c>
      <c r="G13" s="518" t="s">
        <v>342</v>
      </c>
      <c r="H13" s="518" t="s">
        <v>342</v>
      </c>
      <c r="I13" s="518">
        <v>13</v>
      </c>
      <c r="J13" s="518">
        <v>3</v>
      </c>
      <c r="K13" s="519" t="s">
        <v>342</v>
      </c>
    </row>
    <row r="14" spans="1:11" ht="19.5" customHeight="1">
      <c r="A14" s="512" t="s">
        <v>472</v>
      </c>
      <c r="B14" s="518">
        <v>62</v>
      </c>
      <c r="C14" s="518">
        <v>20</v>
      </c>
      <c r="D14" s="518">
        <v>27</v>
      </c>
      <c r="E14" s="518" t="s">
        <v>342</v>
      </c>
      <c r="F14" s="518" t="s">
        <v>342</v>
      </c>
      <c r="G14" s="518" t="s">
        <v>342</v>
      </c>
      <c r="H14" s="518">
        <v>12</v>
      </c>
      <c r="I14" s="518">
        <v>38</v>
      </c>
      <c r="J14" s="518" t="s">
        <v>342</v>
      </c>
      <c r="K14" s="519" t="s">
        <v>342</v>
      </c>
    </row>
    <row r="15" spans="1:11" ht="19.5" customHeight="1">
      <c r="A15" s="511" t="s">
        <v>559</v>
      </c>
      <c r="B15" s="516" t="s">
        <v>342</v>
      </c>
      <c r="C15" s="516" t="s">
        <v>342</v>
      </c>
      <c r="D15" s="516" t="s">
        <v>342</v>
      </c>
      <c r="E15" s="516" t="s">
        <v>342</v>
      </c>
      <c r="F15" s="516" t="s">
        <v>342</v>
      </c>
      <c r="G15" s="516" t="s">
        <v>342</v>
      </c>
      <c r="H15" s="516" t="s">
        <v>342</v>
      </c>
      <c r="I15" s="516" t="s">
        <v>342</v>
      </c>
      <c r="J15" s="516" t="s">
        <v>342</v>
      </c>
      <c r="K15" s="517" t="s">
        <v>342</v>
      </c>
    </row>
    <row r="16" spans="1:11" ht="19.5" customHeight="1">
      <c r="A16" s="512" t="s">
        <v>513</v>
      </c>
      <c r="B16" s="518">
        <v>205</v>
      </c>
      <c r="C16" s="518">
        <v>72</v>
      </c>
      <c r="D16" s="518">
        <v>193</v>
      </c>
      <c r="E16" s="518" t="s">
        <v>342</v>
      </c>
      <c r="F16" s="518">
        <v>6</v>
      </c>
      <c r="G16" s="518">
        <v>100</v>
      </c>
      <c r="H16" s="518">
        <v>32</v>
      </c>
      <c r="I16" s="518">
        <v>391</v>
      </c>
      <c r="J16" s="518">
        <v>21</v>
      </c>
      <c r="K16" s="519" t="s">
        <v>342</v>
      </c>
    </row>
    <row r="17" spans="1:11" ht="21.75" customHeight="1">
      <c r="A17" s="511" t="s">
        <v>575</v>
      </c>
      <c r="B17" s="516" t="s">
        <v>342</v>
      </c>
      <c r="C17" s="516" t="s">
        <v>342</v>
      </c>
      <c r="D17" s="516" t="s">
        <v>342</v>
      </c>
      <c r="E17" s="516" t="s">
        <v>342</v>
      </c>
      <c r="F17" s="516" t="s">
        <v>342</v>
      </c>
      <c r="G17" s="516" t="s">
        <v>342</v>
      </c>
      <c r="H17" s="516" t="s">
        <v>342</v>
      </c>
      <c r="I17" s="516" t="s">
        <v>342</v>
      </c>
      <c r="J17" s="516" t="s">
        <v>342</v>
      </c>
      <c r="K17" s="517" t="s">
        <v>342</v>
      </c>
    </row>
    <row r="18" spans="1:11" ht="19.5" customHeight="1">
      <c r="A18" s="512" t="s">
        <v>476</v>
      </c>
      <c r="B18" s="518">
        <v>26</v>
      </c>
      <c r="C18" s="518">
        <v>7</v>
      </c>
      <c r="D18" s="518">
        <v>55</v>
      </c>
      <c r="E18" s="518" t="s">
        <v>342</v>
      </c>
      <c r="F18" s="518" t="s">
        <v>342</v>
      </c>
      <c r="G18" s="518" t="s">
        <v>342</v>
      </c>
      <c r="H18" s="518">
        <v>12</v>
      </c>
      <c r="I18" s="518">
        <v>219</v>
      </c>
      <c r="J18" s="518">
        <v>17</v>
      </c>
      <c r="K18" s="519" t="s">
        <v>342</v>
      </c>
    </row>
    <row r="19" spans="1:11" ht="19.5" customHeight="1">
      <c r="A19" s="512" t="s">
        <v>477</v>
      </c>
      <c r="B19" s="518" t="s">
        <v>342</v>
      </c>
      <c r="C19" s="518" t="s">
        <v>342</v>
      </c>
      <c r="D19" s="518" t="s">
        <v>342</v>
      </c>
      <c r="E19" s="518" t="s">
        <v>342</v>
      </c>
      <c r="F19" s="518" t="s">
        <v>342</v>
      </c>
      <c r="G19" s="518" t="s">
        <v>342</v>
      </c>
      <c r="H19" s="518" t="s">
        <v>342</v>
      </c>
      <c r="I19" s="518" t="s">
        <v>342</v>
      </c>
      <c r="J19" s="518" t="s">
        <v>342</v>
      </c>
      <c r="K19" s="519" t="s">
        <v>342</v>
      </c>
    </row>
    <row r="20" spans="1:11" ht="19.5" customHeight="1">
      <c r="A20" s="512" t="s">
        <v>478</v>
      </c>
      <c r="B20" s="518">
        <v>151</v>
      </c>
      <c r="C20" s="518">
        <v>62</v>
      </c>
      <c r="D20" s="518">
        <v>94</v>
      </c>
      <c r="E20" s="518" t="s">
        <v>342</v>
      </c>
      <c r="F20" s="518">
        <v>6</v>
      </c>
      <c r="G20" s="518">
        <v>100</v>
      </c>
      <c r="H20" s="518">
        <v>14</v>
      </c>
      <c r="I20" s="518">
        <v>136</v>
      </c>
      <c r="J20" s="518">
        <v>4</v>
      </c>
      <c r="K20" s="519" t="s">
        <v>342</v>
      </c>
    </row>
    <row r="21" spans="1:11" ht="19.5" customHeight="1">
      <c r="A21" s="512" t="s">
        <v>479</v>
      </c>
      <c r="B21" s="518">
        <v>6</v>
      </c>
      <c r="C21" s="518" t="s">
        <v>342</v>
      </c>
      <c r="D21" s="518">
        <v>18</v>
      </c>
      <c r="E21" s="518" t="s">
        <v>342</v>
      </c>
      <c r="F21" s="518" t="s">
        <v>342</v>
      </c>
      <c r="G21" s="518" t="s">
        <v>342</v>
      </c>
      <c r="H21" s="518" t="s">
        <v>342</v>
      </c>
      <c r="I21" s="518">
        <v>10</v>
      </c>
      <c r="J21" s="518" t="s">
        <v>342</v>
      </c>
      <c r="K21" s="519" t="s">
        <v>342</v>
      </c>
    </row>
    <row r="22" spans="1:11" ht="19.5" customHeight="1">
      <c r="A22" s="512" t="s">
        <v>480</v>
      </c>
      <c r="B22" s="518">
        <v>22</v>
      </c>
      <c r="C22" s="518">
        <v>3</v>
      </c>
      <c r="D22" s="518">
        <v>27</v>
      </c>
      <c r="E22" s="518" t="s">
        <v>342</v>
      </c>
      <c r="F22" s="518" t="s">
        <v>342</v>
      </c>
      <c r="G22" s="518" t="s">
        <v>342</v>
      </c>
      <c r="H22" s="518">
        <v>6</v>
      </c>
      <c r="I22" s="518">
        <v>28</v>
      </c>
      <c r="J22" s="518" t="s">
        <v>342</v>
      </c>
      <c r="K22" s="519" t="s">
        <v>342</v>
      </c>
    </row>
    <row r="23" spans="1:11" ht="19.5" customHeight="1" thickBot="1">
      <c r="A23" s="513" t="s">
        <v>588</v>
      </c>
      <c r="B23" s="520" t="s">
        <v>342</v>
      </c>
      <c r="C23" s="520" t="s">
        <v>342</v>
      </c>
      <c r="D23" s="520" t="s">
        <v>342</v>
      </c>
      <c r="E23" s="520" t="s">
        <v>342</v>
      </c>
      <c r="F23" s="520" t="s">
        <v>342</v>
      </c>
      <c r="G23" s="520" t="s">
        <v>342</v>
      </c>
      <c r="H23" s="520" t="s">
        <v>342</v>
      </c>
      <c r="I23" s="520" t="s">
        <v>342</v>
      </c>
      <c r="J23" s="520" t="s">
        <v>342</v>
      </c>
      <c r="K23" s="521" t="s">
        <v>342</v>
      </c>
    </row>
  </sheetData>
  <mergeCells count="12">
    <mergeCell ref="H2:H4"/>
    <mergeCell ref="I2:I4"/>
    <mergeCell ref="K2:K4"/>
    <mergeCell ref="J3:J4"/>
    <mergeCell ref="A1:K1"/>
    <mergeCell ref="A2:A4"/>
    <mergeCell ref="B2:B4"/>
    <mergeCell ref="C2:C3"/>
    <mergeCell ref="D2:D4"/>
    <mergeCell ref="E2:E3"/>
    <mergeCell ref="F2:F4"/>
    <mergeCell ref="G2:G4"/>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F22"/>
  <sheetViews>
    <sheetView workbookViewId="0" topLeftCell="A1">
      <selection activeCell="H13" sqref="H13"/>
    </sheetView>
  </sheetViews>
  <sheetFormatPr defaultColWidth="9.00390625" defaultRowHeight="14.25"/>
  <cols>
    <col min="1" max="1" width="29.50390625" style="88" customWidth="1"/>
    <col min="2" max="6" width="10.375" style="88" customWidth="1"/>
    <col min="7" max="7" width="9.00390625" style="86" customWidth="1"/>
    <col min="8" max="16384" width="9.00390625" style="88" customWidth="1"/>
  </cols>
  <sheetData>
    <row r="1" spans="1:6" ht="31.5" customHeight="1" thickBot="1">
      <c r="A1" s="1241" t="s">
        <v>590</v>
      </c>
      <c r="B1" s="1241"/>
      <c r="C1" s="1241"/>
      <c r="D1" s="1241"/>
      <c r="E1" s="1241"/>
      <c r="F1" s="1241"/>
    </row>
    <row r="2" spans="1:6" ht="18.75" customHeight="1">
      <c r="A2" s="1338" t="s">
        <v>2777</v>
      </c>
      <c r="B2" s="1354" t="s">
        <v>591</v>
      </c>
      <c r="C2" s="1354" t="s">
        <v>592</v>
      </c>
      <c r="D2" s="1354" t="s">
        <v>593</v>
      </c>
      <c r="E2" s="1340" t="s">
        <v>594</v>
      </c>
      <c r="F2" s="498" t="s">
        <v>342</v>
      </c>
    </row>
    <row r="3" spans="1:6" ht="39" customHeight="1">
      <c r="A3" s="1339"/>
      <c r="B3" s="1344"/>
      <c r="C3" s="1344"/>
      <c r="D3" s="1344"/>
      <c r="E3" s="1341"/>
      <c r="F3" s="503" t="s">
        <v>595</v>
      </c>
    </row>
    <row r="4" spans="1:6" ht="19.5" customHeight="1">
      <c r="A4" s="467" t="s">
        <v>505</v>
      </c>
      <c r="B4" s="473">
        <v>243</v>
      </c>
      <c r="C4" s="473">
        <v>73208.8</v>
      </c>
      <c r="D4" s="473">
        <v>626324.6</v>
      </c>
      <c r="E4" s="473">
        <v>665617.8</v>
      </c>
      <c r="F4" s="474">
        <v>3646.1</v>
      </c>
    </row>
    <row r="5" spans="1:6" ht="19.5" customHeight="1">
      <c r="A5" s="468" t="s">
        <v>572</v>
      </c>
      <c r="B5" s="479" t="s">
        <v>342</v>
      </c>
      <c r="C5" s="479" t="s">
        <v>342</v>
      </c>
      <c r="D5" s="479" t="s">
        <v>342</v>
      </c>
      <c r="E5" s="479" t="s">
        <v>342</v>
      </c>
      <c r="F5" s="480" t="s">
        <v>342</v>
      </c>
    </row>
    <row r="6" spans="1:6" ht="19.5" customHeight="1">
      <c r="A6" s="469" t="s">
        <v>507</v>
      </c>
      <c r="B6" s="485">
        <v>33</v>
      </c>
      <c r="C6" s="485">
        <v>44776</v>
      </c>
      <c r="D6" s="485">
        <v>395124.2</v>
      </c>
      <c r="E6" s="485">
        <v>431702.6</v>
      </c>
      <c r="F6" s="486">
        <v>588.6</v>
      </c>
    </row>
    <row r="7" spans="1:6" ht="19.5" customHeight="1">
      <c r="A7" s="469" t="s">
        <v>508</v>
      </c>
      <c r="B7" s="485">
        <v>49</v>
      </c>
      <c r="C7" s="485">
        <v>10266.8</v>
      </c>
      <c r="D7" s="485">
        <v>86116.7</v>
      </c>
      <c r="E7" s="485">
        <v>91863.1</v>
      </c>
      <c r="F7" s="486" t="s">
        <v>342</v>
      </c>
    </row>
    <row r="8" spans="1:6" ht="19.5" customHeight="1">
      <c r="A8" s="469" t="s">
        <v>509</v>
      </c>
      <c r="B8" s="485">
        <v>161</v>
      </c>
      <c r="C8" s="485">
        <v>18166</v>
      </c>
      <c r="D8" s="485">
        <v>145083.7</v>
      </c>
      <c r="E8" s="485">
        <v>142052.1</v>
      </c>
      <c r="F8" s="486">
        <v>3057.5</v>
      </c>
    </row>
    <row r="9" spans="1:6" ht="19.5" customHeight="1">
      <c r="A9" s="469" t="s">
        <v>510</v>
      </c>
      <c r="B9" s="485" t="s">
        <v>342</v>
      </c>
      <c r="C9" s="485" t="s">
        <v>342</v>
      </c>
      <c r="D9" s="485" t="s">
        <v>342</v>
      </c>
      <c r="E9" s="485" t="s">
        <v>342</v>
      </c>
      <c r="F9" s="486" t="s">
        <v>342</v>
      </c>
    </row>
    <row r="10" spans="1:6" ht="19.5" customHeight="1">
      <c r="A10" s="468" t="s">
        <v>574</v>
      </c>
      <c r="B10" s="479" t="s">
        <v>342</v>
      </c>
      <c r="C10" s="479" t="s">
        <v>342</v>
      </c>
      <c r="D10" s="479" t="s">
        <v>342</v>
      </c>
      <c r="E10" s="479" t="s">
        <v>342</v>
      </c>
      <c r="F10" s="480" t="s">
        <v>342</v>
      </c>
    </row>
    <row r="11" spans="1:6" ht="19.5" customHeight="1">
      <c r="A11" s="469" t="s">
        <v>470</v>
      </c>
      <c r="B11" s="485">
        <v>180</v>
      </c>
      <c r="C11" s="485">
        <v>27035.6</v>
      </c>
      <c r="D11" s="485">
        <v>201162.7</v>
      </c>
      <c r="E11" s="485">
        <v>241686.2</v>
      </c>
      <c r="F11" s="486">
        <v>2826.5</v>
      </c>
    </row>
    <row r="12" spans="1:6" ht="19.5" customHeight="1">
      <c r="A12" s="469" t="s">
        <v>471</v>
      </c>
      <c r="B12" s="485">
        <v>11</v>
      </c>
      <c r="C12" s="485">
        <v>1522.5</v>
      </c>
      <c r="D12" s="485">
        <v>19025.4</v>
      </c>
      <c r="E12" s="485">
        <v>19226.5</v>
      </c>
      <c r="F12" s="486">
        <v>260.7</v>
      </c>
    </row>
    <row r="13" spans="1:6" ht="19.5" customHeight="1">
      <c r="A13" s="469" t="s">
        <v>472</v>
      </c>
      <c r="B13" s="485">
        <v>52</v>
      </c>
      <c r="C13" s="485">
        <v>44650.7</v>
      </c>
      <c r="D13" s="485">
        <v>406136.5</v>
      </c>
      <c r="E13" s="485">
        <v>404705.1</v>
      </c>
      <c r="F13" s="486">
        <v>558.9</v>
      </c>
    </row>
    <row r="14" spans="1:6" ht="19.5" customHeight="1">
      <c r="A14" s="468" t="s">
        <v>559</v>
      </c>
      <c r="B14" s="479" t="s">
        <v>342</v>
      </c>
      <c r="C14" s="479" t="s">
        <v>342</v>
      </c>
      <c r="D14" s="479" t="s">
        <v>342</v>
      </c>
      <c r="E14" s="479" t="s">
        <v>342</v>
      </c>
      <c r="F14" s="480" t="s">
        <v>342</v>
      </c>
    </row>
    <row r="15" spans="1:6" ht="19.5" customHeight="1">
      <c r="A15" s="469" t="s">
        <v>513</v>
      </c>
      <c r="B15" s="485">
        <v>242</v>
      </c>
      <c r="C15" s="485">
        <v>73142.9</v>
      </c>
      <c r="D15" s="485">
        <v>626324.6</v>
      </c>
      <c r="E15" s="485">
        <v>665617.8</v>
      </c>
      <c r="F15" s="486">
        <v>3646.1</v>
      </c>
    </row>
    <row r="16" spans="1:6" ht="21.75" customHeight="1">
      <c r="A16" s="468" t="s">
        <v>596</v>
      </c>
      <c r="B16" s="479" t="s">
        <v>342</v>
      </c>
      <c r="C16" s="479" t="s">
        <v>342</v>
      </c>
      <c r="D16" s="479" t="s">
        <v>342</v>
      </c>
      <c r="E16" s="479" t="s">
        <v>342</v>
      </c>
      <c r="F16" s="480" t="s">
        <v>342</v>
      </c>
    </row>
    <row r="17" spans="1:6" ht="19.5" customHeight="1">
      <c r="A17" s="469" t="s">
        <v>476</v>
      </c>
      <c r="B17" s="485">
        <v>62</v>
      </c>
      <c r="C17" s="485">
        <v>9455.2</v>
      </c>
      <c r="D17" s="485">
        <v>59140.4</v>
      </c>
      <c r="E17" s="485">
        <v>97009.7</v>
      </c>
      <c r="F17" s="486">
        <v>2776.3</v>
      </c>
    </row>
    <row r="18" spans="1:6" ht="19.5" customHeight="1">
      <c r="A18" s="469" t="s">
        <v>477</v>
      </c>
      <c r="B18" s="485" t="s">
        <v>342</v>
      </c>
      <c r="C18" s="485" t="s">
        <v>342</v>
      </c>
      <c r="D18" s="485" t="s">
        <v>342</v>
      </c>
      <c r="E18" s="485" t="s">
        <v>342</v>
      </c>
      <c r="F18" s="486" t="s">
        <v>342</v>
      </c>
    </row>
    <row r="19" spans="1:6" ht="19.5" customHeight="1">
      <c r="A19" s="469" t="s">
        <v>478</v>
      </c>
      <c r="B19" s="485">
        <v>128</v>
      </c>
      <c r="C19" s="485">
        <v>25611.5</v>
      </c>
      <c r="D19" s="485">
        <v>298501.7</v>
      </c>
      <c r="E19" s="485">
        <v>301202.6</v>
      </c>
      <c r="F19" s="486">
        <v>222.9</v>
      </c>
    </row>
    <row r="20" spans="1:6" ht="19.5" customHeight="1">
      <c r="A20" s="469" t="s">
        <v>479</v>
      </c>
      <c r="B20" s="485">
        <v>7</v>
      </c>
      <c r="C20" s="485">
        <v>1055.5</v>
      </c>
      <c r="D20" s="485">
        <v>18806.7</v>
      </c>
      <c r="E20" s="485">
        <v>19007.8</v>
      </c>
      <c r="F20" s="486">
        <v>88</v>
      </c>
    </row>
    <row r="21" spans="1:6" ht="19.5" customHeight="1">
      <c r="A21" s="469" t="s">
        <v>480</v>
      </c>
      <c r="B21" s="485">
        <v>46</v>
      </c>
      <c r="C21" s="485">
        <v>37086.6</v>
      </c>
      <c r="D21" s="485">
        <v>249875.8</v>
      </c>
      <c r="E21" s="485">
        <v>248397.7</v>
      </c>
      <c r="F21" s="486">
        <v>558.9</v>
      </c>
    </row>
    <row r="22" spans="1:6" ht="19.5" customHeight="1" thickBot="1">
      <c r="A22" s="470" t="s">
        <v>515</v>
      </c>
      <c r="B22" s="491" t="s">
        <v>342</v>
      </c>
      <c r="C22" s="491" t="s">
        <v>342</v>
      </c>
      <c r="D22" s="491" t="s">
        <v>342</v>
      </c>
      <c r="E22" s="491" t="s">
        <v>342</v>
      </c>
      <c r="F22" s="492" t="s">
        <v>342</v>
      </c>
    </row>
  </sheetData>
  <mergeCells count="6">
    <mergeCell ref="A1:F1"/>
    <mergeCell ref="A2:A3"/>
    <mergeCell ref="B2:B3"/>
    <mergeCell ref="C2:C3"/>
    <mergeCell ref="D2:D3"/>
    <mergeCell ref="E2:E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9"/>
  <sheetViews>
    <sheetView workbookViewId="0" topLeftCell="A1">
      <selection activeCell="A12" sqref="A12"/>
    </sheetView>
  </sheetViews>
  <sheetFormatPr defaultColWidth="9.00390625" defaultRowHeight="14.25"/>
  <cols>
    <col min="1" max="1" width="29.25390625" style="68" customWidth="1"/>
    <col min="2" max="3" width="11.375" style="68" customWidth="1"/>
    <col min="4" max="4" width="11.375" style="71" customWidth="1"/>
    <col min="5" max="9" width="11.375" style="68" customWidth="1"/>
    <col min="10" max="16384" width="9.00390625" style="68" customWidth="1"/>
  </cols>
  <sheetData>
    <row r="1" spans="1:9" ht="25.5" customHeight="1">
      <c r="A1" s="1252" t="s">
        <v>966</v>
      </c>
      <c r="B1" s="1252"/>
      <c r="C1" s="1252"/>
      <c r="D1" s="1252"/>
      <c r="E1" s="1252"/>
      <c r="F1" s="1252"/>
      <c r="G1" s="1252"/>
      <c r="H1" s="1252"/>
      <c r="I1" s="1252"/>
    </row>
    <row r="2" spans="1:9" ht="25.5" customHeight="1" thickBot="1">
      <c r="A2" s="69"/>
      <c r="B2" s="70"/>
      <c r="I2" s="72" t="s">
        <v>796</v>
      </c>
    </row>
    <row r="3" spans="1:9" s="73" customFormat="1" ht="45" customHeight="1">
      <c r="A3" s="63" t="s">
        <v>2777</v>
      </c>
      <c r="B3" s="63" t="s">
        <v>797</v>
      </c>
      <c r="C3" s="16" t="s">
        <v>798</v>
      </c>
      <c r="D3" s="63" t="s">
        <v>799</v>
      </c>
      <c r="E3" s="16" t="s">
        <v>800</v>
      </c>
      <c r="F3" s="63" t="s">
        <v>801</v>
      </c>
      <c r="G3" s="16" t="s">
        <v>802</v>
      </c>
      <c r="H3" s="63" t="s">
        <v>803</v>
      </c>
      <c r="I3" s="16" t="s">
        <v>804</v>
      </c>
    </row>
    <row r="4" spans="1:10" s="73" customFormat="1" ht="30" customHeight="1">
      <c r="A4" s="64" t="s">
        <v>805</v>
      </c>
      <c r="B4" s="74">
        <v>831190</v>
      </c>
      <c r="C4" s="74">
        <v>952539</v>
      </c>
      <c r="D4" s="74">
        <v>1148957</v>
      </c>
      <c r="E4" s="74">
        <v>1214897</v>
      </c>
      <c r="F4" s="75">
        <v>1314410</v>
      </c>
      <c r="G4" s="76">
        <v>1479615</v>
      </c>
      <c r="H4" s="76">
        <v>1688076</v>
      </c>
      <c r="I4" s="76">
        <v>1820453</v>
      </c>
      <c r="J4" s="77"/>
    </row>
    <row r="5" spans="1:10" s="73" customFormat="1" ht="25.5" customHeight="1">
      <c r="A5" s="65" t="s">
        <v>806</v>
      </c>
      <c r="B5" s="78">
        <v>47307</v>
      </c>
      <c r="C5" s="78">
        <v>53028</v>
      </c>
      <c r="D5" s="78">
        <v>60167</v>
      </c>
      <c r="E5" s="78">
        <v>63283</v>
      </c>
      <c r="F5" s="43">
        <v>65004</v>
      </c>
      <c r="G5" s="79">
        <v>67535</v>
      </c>
      <c r="H5" s="79">
        <v>71238</v>
      </c>
      <c r="I5" s="79">
        <v>74431</v>
      </c>
      <c r="J5" s="77"/>
    </row>
    <row r="6" spans="1:10" s="73" customFormat="1" ht="25.5" customHeight="1">
      <c r="A6" s="65" t="s">
        <v>807</v>
      </c>
      <c r="B6" s="78">
        <v>460285</v>
      </c>
      <c r="C6" s="78">
        <v>569589</v>
      </c>
      <c r="D6" s="78">
        <v>718943</v>
      </c>
      <c r="E6" s="78">
        <v>748692</v>
      </c>
      <c r="F6" s="43">
        <v>802134</v>
      </c>
      <c r="G6" s="79">
        <v>896373</v>
      </c>
      <c r="H6" s="79">
        <v>1033413</v>
      </c>
      <c r="I6" s="79">
        <v>1057275</v>
      </c>
      <c r="J6" s="77"/>
    </row>
    <row r="7" spans="1:10" s="73" customFormat="1" ht="25.5" customHeight="1" thickBot="1">
      <c r="A7" s="66" t="s">
        <v>808</v>
      </c>
      <c r="B7" s="80">
        <v>323598</v>
      </c>
      <c r="C7" s="80">
        <v>329922</v>
      </c>
      <c r="D7" s="80">
        <v>369847</v>
      </c>
      <c r="E7" s="80">
        <v>402922</v>
      </c>
      <c r="F7" s="80">
        <v>447272</v>
      </c>
      <c r="G7" s="81">
        <v>515707</v>
      </c>
      <c r="H7" s="81">
        <v>583425</v>
      </c>
      <c r="I7" s="81">
        <v>688747</v>
      </c>
      <c r="J7" s="77"/>
    </row>
    <row r="8" spans="1:8" ht="27.75" customHeight="1">
      <c r="A8" s="1253" t="s">
        <v>809</v>
      </c>
      <c r="B8" s="1253"/>
      <c r="C8" s="1253"/>
      <c r="D8" s="1253"/>
      <c r="E8" s="1253"/>
      <c r="F8" s="1253"/>
      <c r="G8" s="1253"/>
      <c r="H8" s="1253"/>
    </row>
    <row r="9" spans="1:8" ht="14.25" customHeight="1">
      <c r="A9" s="1231" t="s">
        <v>810</v>
      </c>
      <c r="B9" s="1231"/>
      <c r="C9" s="1231"/>
      <c r="D9" s="1231"/>
      <c r="E9" s="1231"/>
      <c r="F9" s="1231"/>
      <c r="G9" s="1231"/>
      <c r="H9" s="1231"/>
    </row>
  </sheetData>
  <mergeCells count="3">
    <mergeCell ref="A1:I1"/>
    <mergeCell ref="A8:H8"/>
    <mergeCell ref="A9:H9"/>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D22"/>
  <sheetViews>
    <sheetView workbookViewId="0" topLeftCell="A1">
      <selection activeCell="F8" sqref="F8"/>
    </sheetView>
  </sheetViews>
  <sheetFormatPr defaultColWidth="9.00390625" defaultRowHeight="14.25"/>
  <cols>
    <col min="1" max="1" width="26.25390625" style="88" customWidth="1"/>
    <col min="2" max="4" width="18.50390625" style="88" customWidth="1"/>
    <col min="5" max="5" width="9.00390625" style="86" customWidth="1"/>
    <col min="6" max="16384" width="9.00390625" style="88" customWidth="1"/>
  </cols>
  <sheetData>
    <row r="1" spans="1:4" ht="39.75" customHeight="1">
      <c r="A1" s="1353" t="s">
        <v>598</v>
      </c>
      <c r="B1" s="1367"/>
      <c r="C1" s="1367"/>
      <c r="D1" s="1367"/>
    </row>
    <row r="2" spans="1:4" ht="17.25" customHeight="1" thickBot="1">
      <c r="A2" s="522"/>
      <c r="B2" s="523"/>
      <c r="C2" s="523"/>
      <c r="D2" s="524" t="s">
        <v>796</v>
      </c>
    </row>
    <row r="3" spans="1:4" ht="43.5" customHeight="1">
      <c r="A3" s="497" t="s">
        <v>2777</v>
      </c>
      <c r="B3" s="506" t="s">
        <v>599</v>
      </c>
      <c r="C3" s="506" t="s">
        <v>600</v>
      </c>
      <c r="D3" s="507" t="s">
        <v>601</v>
      </c>
    </row>
    <row r="4" spans="1:4" ht="19.5" customHeight="1">
      <c r="A4" s="467" t="s">
        <v>505</v>
      </c>
      <c r="B4" s="473">
        <v>1903.2</v>
      </c>
      <c r="C4" s="473">
        <v>1104.5</v>
      </c>
      <c r="D4" s="474">
        <v>6964.6</v>
      </c>
    </row>
    <row r="5" spans="1:4" ht="19.5" customHeight="1">
      <c r="A5" s="468" t="s">
        <v>572</v>
      </c>
      <c r="B5" s="479" t="s">
        <v>342</v>
      </c>
      <c r="C5" s="479" t="s">
        <v>342</v>
      </c>
      <c r="D5" s="480" t="s">
        <v>342</v>
      </c>
    </row>
    <row r="6" spans="1:4" ht="19.5" customHeight="1">
      <c r="A6" s="469" t="s">
        <v>507</v>
      </c>
      <c r="B6" s="485">
        <v>350</v>
      </c>
      <c r="C6" s="485">
        <v>224</v>
      </c>
      <c r="D6" s="486">
        <v>2113.4</v>
      </c>
    </row>
    <row r="7" spans="1:4" ht="19.5" customHeight="1">
      <c r="A7" s="469" t="s">
        <v>508</v>
      </c>
      <c r="B7" s="485">
        <v>400</v>
      </c>
      <c r="C7" s="485">
        <v>523.1</v>
      </c>
      <c r="D7" s="486">
        <v>1758.5</v>
      </c>
    </row>
    <row r="8" spans="1:4" ht="19.5" customHeight="1">
      <c r="A8" s="469" t="s">
        <v>509</v>
      </c>
      <c r="B8" s="485">
        <v>1153.2</v>
      </c>
      <c r="C8" s="485">
        <v>357.4</v>
      </c>
      <c r="D8" s="486">
        <v>3092.7</v>
      </c>
    </row>
    <row r="9" spans="1:4" ht="19.5" customHeight="1">
      <c r="A9" s="469" t="s">
        <v>510</v>
      </c>
      <c r="B9" s="485" t="s">
        <v>342</v>
      </c>
      <c r="C9" s="485" t="s">
        <v>342</v>
      </c>
      <c r="D9" s="486" t="s">
        <v>342</v>
      </c>
    </row>
    <row r="10" spans="1:4" ht="19.5" customHeight="1">
      <c r="A10" s="468" t="s">
        <v>574</v>
      </c>
      <c r="B10" s="479" t="s">
        <v>342</v>
      </c>
      <c r="C10" s="479" t="s">
        <v>342</v>
      </c>
      <c r="D10" s="480" t="s">
        <v>342</v>
      </c>
    </row>
    <row r="11" spans="1:4" ht="19.5" customHeight="1">
      <c r="A11" s="469" t="s">
        <v>470</v>
      </c>
      <c r="B11" s="485">
        <v>1440.2</v>
      </c>
      <c r="C11" s="485">
        <v>365.5</v>
      </c>
      <c r="D11" s="486">
        <v>2034.4</v>
      </c>
    </row>
    <row r="12" spans="1:4" ht="19.5" customHeight="1">
      <c r="A12" s="469" t="s">
        <v>471</v>
      </c>
      <c r="B12" s="485">
        <v>73</v>
      </c>
      <c r="C12" s="485">
        <v>150.8</v>
      </c>
      <c r="D12" s="486" t="s">
        <v>342</v>
      </c>
    </row>
    <row r="13" spans="1:4" ht="19.5" customHeight="1">
      <c r="A13" s="469" t="s">
        <v>472</v>
      </c>
      <c r="B13" s="485">
        <v>390</v>
      </c>
      <c r="C13" s="485">
        <v>588.2</v>
      </c>
      <c r="D13" s="486">
        <v>4930.2</v>
      </c>
    </row>
    <row r="14" spans="1:4" ht="19.5" customHeight="1">
      <c r="A14" s="468" t="s">
        <v>559</v>
      </c>
      <c r="B14" s="479" t="s">
        <v>342</v>
      </c>
      <c r="C14" s="479" t="s">
        <v>342</v>
      </c>
      <c r="D14" s="480" t="s">
        <v>342</v>
      </c>
    </row>
    <row r="15" spans="1:4" ht="19.5" customHeight="1">
      <c r="A15" s="469" t="s">
        <v>513</v>
      </c>
      <c r="B15" s="485">
        <v>1903.2</v>
      </c>
      <c r="C15" s="485">
        <v>1104.5</v>
      </c>
      <c r="D15" s="486">
        <v>6964.6</v>
      </c>
    </row>
    <row r="16" spans="1:4" ht="21.75" customHeight="1">
      <c r="A16" s="468" t="s">
        <v>575</v>
      </c>
      <c r="B16" s="479" t="s">
        <v>342</v>
      </c>
      <c r="C16" s="479" t="s">
        <v>342</v>
      </c>
      <c r="D16" s="480" t="s">
        <v>342</v>
      </c>
    </row>
    <row r="17" spans="1:4" ht="19.5" customHeight="1">
      <c r="A17" s="469" t="s">
        <v>476</v>
      </c>
      <c r="B17" s="485">
        <v>1019.6</v>
      </c>
      <c r="C17" s="485">
        <v>81.4</v>
      </c>
      <c r="D17" s="486">
        <v>361.6</v>
      </c>
    </row>
    <row r="18" spans="1:4" ht="19.5" customHeight="1">
      <c r="A18" s="469" t="s">
        <v>477</v>
      </c>
      <c r="B18" s="485" t="s">
        <v>342</v>
      </c>
      <c r="C18" s="485" t="s">
        <v>342</v>
      </c>
      <c r="D18" s="486" t="s">
        <v>342</v>
      </c>
    </row>
    <row r="19" spans="1:4" ht="19.5" customHeight="1">
      <c r="A19" s="469" t="s">
        <v>478</v>
      </c>
      <c r="B19" s="485">
        <v>843.6</v>
      </c>
      <c r="C19" s="485">
        <v>631.4</v>
      </c>
      <c r="D19" s="486">
        <v>4100.6</v>
      </c>
    </row>
    <row r="20" spans="1:4" ht="19.5" customHeight="1">
      <c r="A20" s="469" t="s">
        <v>479</v>
      </c>
      <c r="B20" s="485" t="s">
        <v>342</v>
      </c>
      <c r="C20" s="485" t="s">
        <v>342</v>
      </c>
      <c r="D20" s="486" t="s">
        <v>342</v>
      </c>
    </row>
    <row r="21" spans="1:4" ht="19.5" customHeight="1">
      <c r="A21" s="469" t="s">
        <v>480</v>
      </c>
      <c r="B21" s="485">
        <v>40</v>
      </c>
      <c r="C21" s="485">
        <v>391.7</v>
      </c>
      <c r="D21" s="486">
        <v>2502.4</v>
      </c>
    </row>
    <row r="22" spans="1:4" ht="19.5" customHeight="1" thickBot="1">
      <c r="A22" s="470" t="s">
        <v>515</v>
      </c>
      <c r="B22" s="491" t="s">
        <v>342</v>
      </c>
      <c r="C22" s="491" t="s">
        <v>342</v>
      </c>
      <c r="D22" s="492" t="s">
        <v>342</v>
      </c>
    </row>
  </sheetData>
  <mergeCells count="1">
    <mergeCell ref="A1:D1"/>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E22"/>
  <sheetViews>
    <sheetView workbookViewId="0" topLeftCell="A1">
      <selection activeCell="H8" sqref="H8"/>
    </sheetView>
  </sheetViews>
  <sheetFormatPr defaultColWidth="9.00390625" defaultRowHeight="14.25"/>
  <cols>
    <col min="1" max="1" width="27.25390625" style="88" customWidth="1"/>
    <col min="2" max="5" width="13.125" style="88" customWidth="1"/>
    <col min="6" max="6" width="9.00390625" style="86" customWidth="1"/>
    <col min="7" max="16384" width="9.00390625" style="88" customWidth="1"/>
  </cols>
  <sheetData>
    <row r="1" spans="1:5" ht="30" customHeight="1">
      <c r="A1" s="1353" t="s">
        <v>603</v>
      </c>
      <c r="B1" s="1191"/>
      <c r="C1" s="1191"/>
      <c r="D1" s="1191"/>
      <c r="E1" s="1191"/>
    </row>
    <row r="2" spans="1:5" ht="21.75" customHeight="1" thickBot="1">
      <c r="A2" s="522"/>
      <c r="B2" s="522"/>
      <c r="C2" s="522"/>
      <c r="D2" s="522"/>
      <c r="E2" s="525" t="s">
        <v>796</v>
      </c>
    </row>
    <row r="3" spans="1:5" ht="37.5" customHeight="1">
      <c r="A3" s="497" t="s">
        <v>2777</v>
      </c>
      <c r="B3" s="506" t="s">
        <v>604</v>
      </c>
      <c r="C3" s="506" t="s">
        <v>605</v>
      </c>
      <c r="D3" s="506" t="s">
        <v>606</v>
      </c>
      <c r="E3" s="507" t="s">
        <v>607</v>
      </c>
    </row>
    <row r="4" spans="1:5" ht="19.5" customHeight="1">
      <c r="A4" s="467" t="s">
        <v>505</v>
      </c>
      <c r="B4" s="526">
        <v>1061.2</v>
      </c>
      <c r="C4" s="526" t="s">
        <v>342</v>
      </c>
      <c r="D4" s="526">
        <v>200</v>
      </c>
      <c r="E4" s="527">
        <v>4532.8</v>
      </c>
    </row>
    <row r="5" spans="1:5" ht="19.5" customHeight="1">
      <c r="A5" s="468" t="s">
        <v>572</v>
      </c>
      <c r="B5" s="479" t="s">
        <v>342</v>
      </c>
      <c r="C5" s="479" t="s">
        <v>342</v>
      </c>
      <c r="D5" s="479" t="s">
        <v>342</v>
      </c>
      <c r="E5" s="480" t="s">
        <v>342</v>
      </c>
    </row>
    <row r="6" spans="1:5" ht="19.5" customHeight="1">
      <c r="A6" s="469" t="s">
        <v>507</v>
      </c>
      <c r="B6" s="485" t="s">
        <v>342</v>
      </c>
      <c r="C6" s="485" t="s">
        <v>342</v>
      </c>
      <c r="D6" s="485" t="s">
        <v>342</v>
      </c>
      <c r="E6" s="486">
        <v>92.6</v>
      </c>
    </row>
    <row r="7" spans="1:5" ht="19.5" customHeight="1">
      <c r="A7" s="469" t="s">
        <v>508</v>
      </c>
      <c r="B7" s="485">
        <v>277.1</v>
      </c>
      <c r="C7" s="485" t="s">
        <v>342</v>
      </c>
      <c r="D7" s="485" t="s">
        <v>342</v>
      </c>
      <c r="E7" s="486">
        <v>2572.6</v>
      </c>
    </row>
    <row r="8" spans="1:5" ht="19.5" customHeight="1">
      <c r="A8" s="469" t="s">
        <v>509</v>
      </c>
      <c r="B8" s="485">
        <v>784.1</v>
      </c>
      <c r="C8" s="485" t="s">
        <v>342</v>
      </c>
      <c r="D8" s="485">
        <v>200</v>
      </c>
      <c r="E8" s="486">
        <v>1867.6</v>
      </c>
    </row>
    <row r="9" spans="1:5" ht="19.5" customHeight="1">
      <c r="A9" s="469" t="s">
        <v>510</v>
      </c>
      <c r="B9" s="485" t="s">
        <v>342</v>
      </c>
      <c r="C9" s="485" t="s">
        <v>342</v>
      </c>
      <c r="D9" s="485" t="s">
        <v>342</v>
      </c>
      <c r="E9" s="486" t="s">
        <v>342</v>
      </c>
    </row>
    <row r="10" spans="1:5" ht="19.5" customHeight="1">
      <c r="A10" s="468" t="s">
        <v>574</v>
      </c>
      <c r="B10" s="479" t="s">
        <v>342</v>
      </c>
      <c r="C10" s="479" t="s">
        <v>342</v>
      </c>
      <c r="D10" s="479" t="s">
        <v>342</v>
      </c>
      <c r="E10" s="480" t="s">
        <v>342</v>
      </c>
    </row>
    <row r="11" spans="1:5" ht="19.5" customHeight="1">
      <c r="A11" s="469" t="s">
        <v>470</v>
      </c>
      <c r="B11" s="485">
        <v>98.3</v>
      </c>
      <c r="C11" s="485" t="s">
        <v>342</v>
      </c>
      <c r="D11" s="485">
        <v>200</v>
      </c>
      <c r="E11" s="486">
        <v>122.6</v>
      </c>
    </row>
    <row r="12" spans="1:5" ht="19.5" customHeight="1">
      <c r="A12" s="469" t="s">
        <v>471</v>
      </c>
      <c r="B12" s="485" t="s">
        <v>342</v>
      </c>
      <c r="C12" s="485" t="s">
        <v>342</v>
      </c>
      <c r="D12" s="485" t="s">
        <v>342</v>
      </c>
      <c r="E12" s="486">
        <v>1837.6</v>
      </c>
    </row>
    <row r="13" spans="1:5" ht="19.5" customHeight="1">
      <c r="A13" s="469" t="s">
        <v>472</v>
      </c>
      <c r="B13" s="485">
        <v>962.9</v>
      </c>
      <c r="C13" s="485" t="s">
        <v>342</v>
      </c>
      <c r="D13" s="485" t="s">
        <v>342</v>
      </c>
      <c r="E13" s="486">
        <v>2572.6</v>
      </c>
    </row>
    <row r="14" spans="1:5" ht="19.5" customHeight="1">
      <c r="A14" s="468" t="s">
        <v>559</v>
      </c>
      <c r="B14" s="479" t="s">
        <v>342</v>
      </c>
      <c r="C14" s="479" t="s">
        <v>342</v>
      </c>
      <c r="D14" s="479" t="s">
        <v>342</v>
      </c>
      <c r="E14" s="480" t="s">
        <v>342</v>
      </c>
    </row>
    <row r="15" spans="1:5" ht="19.5" customHeight="1">
      <c r="A15" s="469" t="s">
        <v>513</v>
      </c>
      <c r="B15" s="485">
        <v>1061.2</v>
      </c>
      <c r="C15" s="485" t="s">
        <v>342</v>
      </c>
      <c r="D15" s="485">
        <v>200</v>
      </c>
      <c r="E15" s="486">
        <v>4532.8</v>
      </c>
    </row>
    <row r="16" spans="1:5" ht="21.75" customHeight="1">
      <c r="A16" s="468" t="s">
        <v>596</v>
      </c>
      <c r="B16" s="479" t="s">
        <v>342</v>
      </c>
      <c r="C16" s="479" t="s">
        <v>342</v>
      </c>
      <c r="D16" s="479" t="s">
        <v>342</v>
      </c>
      <c r="E16" s="480" t="s">
        <v>342</v>
      </c>
    </row>
    <row r="17" spans="1:5" ht="19.5" customHeight="1">
      <c r="A17" s="469" t="s">
        <v>476</v>
      </c>
      <c r="B17" s="485" t="s">
        <v>342</v>
      </c>
      <c r="C17" s="485" t="s">
        <v>342</v>
      </c>
      <c r="D17" s="485" t="s">
        <v>342</v>
      </c>
      <c r="E17" s="486">
        <v>2641</v>
      </c>
    </row>
    <row r="18" spans="1:5" ht="19.5" customHeight="1">
      <c r="A18" s="469" t="s">
        <v>477</v>
      </c>
      <c r="B18" s="485" t="s">
        <v>342</v>
      </c>
      <c r="C18" s="485" t="s">
        <v>342</v>
      </c>
      <c r="D18" s="485" t="s">
        <v>342</v>
      </c>
      <c r="E18" s="486" t="s">
        <v>342</v>
      </c>
    </row>
    <row r="19" spans="1:5" ht="19.5" customHeight="1">
      <c r="A19" s="469" t="s">
        <v>478</v>
      </c>
      <c r="B19" s="485">
        <v>98.3</v>
      </c>
      <c r="C19" s="485" t="s">
        <v>342</v>
      </c>
      <c r="D19" s="485">
        <v>200</v>
      </c>
      <c r="E19" s="486">
        <v>30</v>
      </c>
    </row>
    <row r="20" spans="1:5" ht="19.5" customHeight="1">
      <c r="A20" s="469" t="s">
        <v>479</v>
      </c>
      <c r="B20" s="485" t="s">
        <v>342</v>
      </c>
      <c r="C20" s="485" t="s">
        <v>342</v>
      </c>
      <c r="D20" s="485" t="s">
        <v>342</v>
      </c>
      <c r="E20" s="486">
        <v>1837.6</v>
      </c>
    </row>
    <row r="21" spans="1:5" ht="19.5" customHeight="1">
      <c r="A21" s="469" t="s">
        <v>480</v>
      </c>
      <c r="B21" s="485">
        <v>962.9</v>
      </c>
      <c r="C21" s="485" t="s">
        <v>342</v>
      </c>
      <c r="D21" s="485" t="s">
        <v>342</v>
      </c>
      <c r="E21" s="486">
        <v>24.2</v>
      </c>
    </row>
    <row r="22" spans="1:5" ht="19.5" customHeight="1" thickBot="1">
      <c r="A22" s="470" t="s">
        <v>515</v>
      </c>
      <c r="B22" s="491" t="s">
        <v>342</v>
      </c>
      <c r="C22" s="491" t="s">
        <v>342</v>
      </c>
      <c r="D22" s="491" t="s">
        <v>342</v>
      </c>
      <c r="E22" s="492" t="s">
        <v>342</v>
      </c>
    </row>
  </sheetData>
  <mergeCells count="1">
    <mergeCell ref="A1:E1"/>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L32"/>
  <sheetViews>
    <sheetView workbookViewId="0" topLeftCell="A1">
      <selection activeCell="G30" sqref="G30"/>
    </sheetView>
  </sheetViews>
  <sheetFormatPr defaultColWidth="9.00390625" defaultRowHeight="27.75" customHeight="1"/>
  <cols>
    <col min="1" max="2" width="9.00390625" style="153" customWidth="1"/>
    <col min="3" max="3" width="3.375" style="153" customWidth="1"/>
    <col min="4" max="11" width="11.875" style="153" customWidth="1"/>
    <col min="12" max="16384" width="9.00390625" style="153" customWidth="1"/>
  </cols>
  <sheetData>
    <row r="1" spans="1:11" ht="42.75" customHeight="1">
      <c r="A1" s="1252" t="s">
        <v>610</v>
      </c>
      <c r="B1" s="1252"/>
      <c r="C1" s="1252"/>
      <c r="D1" s="1252"/>
      <c r="E1" s="1252"/>
      <c r="F1" s="1252"/>
      <c r="G1" s="1252"/>
      <c r="H1" s="1252"/>
      <c r="I1" s="1252"/>
      <c r="J1" s="1252"/>
      <c r="K1" s="1252"/>
    </row>
    <row r="2" spans="1:11" ht="30" customHeight="1" thickBot="1">
      <c r="A2" s="382"/>
      <c r="B2" s="382"/>
      <c r="C2" s="382"/>
      <c r="D2" s="382"/>
      <c r="E2" s="382"/>
      <c r="K2" s="257" t="s">
        <v>611</v>
      </c>
    </row>
    <row r="3" spans="1:12" ht="39.75" customHeight="1">
      <c r="A3" s="1182" t="s">
        <v>2777</v>
      </c>
      <c r="B3" s="1368"/>
      <c r="C3" s="1368"/>
      <c r="D3" s="107" t="s">
        <v>797</v>
      </c>
      <c r="E3" s="107" t="s">
        <v>798</v>
      </c>
      <c r="F3" s="107" t="s">
        <v>799</v>
      </c>
      <c r="G3" s="107" t="s">
        <v>800</v>
      </c>
      <c r="H3" s="107" t="s">
        <v>801</v>
      </c>
      <c r="I3" s="107" t="s">
        <v>802</v>
      </c>
      <c r="J3" s="107" t="s">
        <v>803</v>
      </c>
      <c r="K3" s="108" t="s">
        <v>804</v>
      </c>
      <c r="L3" s="240"/>
    </row>
    <row r="4" spans="1:12" ht="39.75" customHeight="1">
      <c r="A4" s="1369" t="s">
        <v>612</v>
      </c>
      <c r="B4" s="1370"/>
      <c r="C4" s="1370"/>
      <c r="D4" s="528">
        <v>549497</v>
      </c>
      <c r="E4" s="528">
        <v>629174</v>
      </c>
      <c r="F4" s="529">
        <v>791085</v>
      </c>
      <c r="G4" s="529">
        <v>716277</v>
      </c>
      <c r="H4" s="529">
        <v>932920</v>
      </c>
      <c r="I4" s="529">
        <v>1036273</v>
      </c>
      <c r="J4" s="530">
        <v>1199367</v>
      </c>
      <c r="K4" s="529">
        <v>1382813</v>
      </c>
      <c r="L4" s="240"/>
    </row>
    <row r="5" spans="1:12" ht="39.75" customHeight="1">
      <c r="A5" s="1371" t="s">
        <v>613</v>
      </c>
      <c r="B5" s="1371"/>
      <c r="C5" s="1369"/>
      <c r="D5" s="529">
        <v>478615</v>
      </c>
      <c r="E5" s="529">
        <v>590857</v>
      </c>
      <c r="F5" s="529">
        <v>699781</v>
      </c>
      <c r="G5" s="529">
        <v>716277</v>
      </c>
      <c r="H5" s="529">
        <v>932920</v>
      </c>
      <c r="I5" s="529">
        <v>1036273</v>
      </c>
      <c r="J5" s="530">
        <v>1199367</v>
      </c>
      <c r="K5" s="529">
        <v>1382813</v>
      </c>
      <c r="L5" s="240"/>
    </row>
    <row r="6" spans="1:12" ht="39.75" customHeight="1">
      <c r="A6" s="1372" t="s">
        <v>614</v>
      </c>
      <c r="B6" s="1373"/>
      <c r="C6" s="1373"/>
      <c r="D6" s="298">
        <v>102142</v>
      </c>
      <c r="E6" s="298">
        <v>168688</v>
      </c>
      <c r="F6" s="298">
        <v>195887</v>
      </c>
      <c r="G6" s="298">
        <v>198377</v>
      </c>
      <c r="H6" s="298">
        <v>203606</v>
      </c>
      <c r="I6" s="298">
        <v>254144</v>
      </c>
      <c r="J6" s="38">
        <v>389489</v>
      </c>
      <c r="K6" s="298">
        <v>348458</v>
      </c>
      <c r="L6" s="240"/>
    </row>
    <row r="7" spans="1:12" ht="39.75" customHeight="1">
      <c r="A7" s="1369" t="s">
        <v>615</v>
      </c>
      <c r="B7" s="1370"/>
      <c r="C7" s="1370"/>
      <c r="D7" s="38"/>
      <c r="E7" s="38"/>
      <c r="F7" s="38"/>
      <c r="G7" s="38"/>
      <c r="H7" s="38"/>
      <c r="I7" s="38"/>
      <c r="J7" s="38"/>
      <c r="K7" s="298"/>
      <c r="L7" s="240"/>
    </row>
    <row r="8" spans="1:12" ht="39.75" customHeight="1">
      <c r="A8" s="1372" t="s">
        <v>616</v>
      </c>
      <c r="B8" s="1373"/>
      <c r="C8" s="1373"/>
      <c r="D8" s="298">
        <v>20756</v>
      </c>
      <c r="E8" s="298">
        <v>20841</v>
      </c>
      <c r="F8" s="298">
        <v>28293</v>
      </c>
      <c r="G8" s="298">
        <v>36550</v>
      </c>
      <c r="H8" s="298">
        <v>33755</v>
      </c>
      <c r="I8" s="298">
        <v>36995</v>
      </c>
      <c r="J8" s="38">
        <v>16286</v>
      </c>
      <c r="K8" s="298">
        <v>69659</v>
      </c>
      <c r="L8" s="240"/>
    </row>
    <row r="9" spans="1:12" ht="39.75" customHeight="1">
      <c r="A9" s="1372" t="s">
        <v>617</v>
      </c>
      <c r="B9" s="1373"/>
      <c r="C9" s="1373"/>
      <c r="D9" s="298">
        <v>215110</v>
      </c>
      <c r="E9" s="298">
        <v>203222</v>
      </c>
      <c r="F9" s="298">
        <v>197170</v>
      </c>
      <c r="G9" s="298">
        <v>148560</v>
      </c>
      <c r="H9" s="298">
        <v>131421</v>
      </c>
      <c r="I9" s="298">
        <v>270844</v>
      </c>
      <c r="J9" s="38">
        <v>185408</v>
      </c>
      <c r="K9" s="298">
        <v>267663</v>
      </c>
      <c r="L9" s="240"/>
    </row>
    <row r="10" spans="1:12" ht="39.75" customHeight="1">
      <c r="A10" s="1374" t="s">
        <v>618</v>
      </c>
      <c r="B10" s="1373"/>
      <c r="C10" s="1373"/>
      <c r="D10" s="298">
        <v>215110</v>
      </c>
      <c r="E10" s="298">
        <v>203222</v>
      </c>
      <c r="F10" s="298">
        <v>197170</v>
      </c>
      <c r="G10" s="298">
        <v>147560</v>
      </c>
      <c r="H10" s="298">
        <v>130621</v>
      </c>
      <c r="I10" s="298">
        <v>269694</v>
      </c>
      <c r="J10" s="38">
        <v>180657</v>
      </c>
      <c r="K10" s="298">
        <v>264958</v>
      </c>
      <c r="L10" s="240"/>
    </row>
    <row r="11" spans="1:12" ht="39.75" customHeight="1">
      <c r="A11" s="1372" t="s">
        <v>619</v>
      </c>
      <c r="B11" s="1373"/>
      <c r="C11" s="1373"/>
      <c r="D11" s="298">
        <v>242749</v>
      </c>
      <c r="E11" s="298">
        <v>366794</v>
      </c>
      <c r="F11" s="298">
        <v>474318</v>
      </c>
      <c r="G11" s="298">
        <v>531167</v>
      </c>
      <c r="H11" s="298">
        <v>767744</v>
      </c>
      <c r="I11" s="298">
        <v>728434</v>
      </c>
      <c r="J11" s="38">
        <v>997673</v>
      </c>
      <c r="K11" s="298">
        <v>1045491</v>
      </c>
      <c r="L11" s="240"/>
    </row>
    <row r="12" spans="1:12" ht="39.75" customHeight="1">
      <c r="A12" s="1374" t="s">
        <v>620</v>
      </c>
      <c r="B12" s="1373"/>
      <c r="C12" s="1373"/>
      <c r="D12" s="298">
        <v>54117</v>
      </c>
      <c r="E12" s="298">
        <v>73355</v>
      </c>
      <c r="F12" s="298">
        <v>120742</v>
      </c>
      <c r="G12" s="298">
        <v>151934</v>
      </c>
      <c r="H12" s="298">
        <v>233841</v>
      </c>
      <c r="I12" s="298">
        <v>269326</v>
      </c>
      <c r="J12" s="38">
        <v>219087</v>
      </c>
      <c r="K12" s="298">
        <v>529333</v>
      </c>
      <c r="L12" s="240"/>
    </row>
    <row r="13" spans="1:12" ht="39.75" customHeight="1">
      <c r="A13" s="1369" t="s">
        <v>621</v>
      </c>
      <c r="B13" s="1370"/>
      <c r="C13" s="1370"/>
      <c r="D13" s="38"/>
      <c r="E13" s="38"/>
      <c r="F13" s="38"/>
      <c r="G13" s="38"/>
      <c r="H13" s="38"/>
      <c r="I13" s="38"/>
      <c r="J13" s="38"/>
      <c r="K13" s="298"/>
      <c r="L13" s="240"/>
    </row>
    <row r="14" spans="1:12" ht="39.75" customHeight="1">
      <c r="A14" s="1372" t="s">
        <v>622</v>
      </c>
      <c r="B14" s="1373"/>
      <c r="C14" s="1373"/>
      <c r="D14" s="298">
        <v>313993</v>
      </c>
      <c r="E14" s="298">
        <v>373301</v>
      </c>
      <c r="F14" s="298">
        <v>494705</v>
      </c>
      <c r="G14" s="298">
        <v>472765</v>
      </c>
      <c r="H14" s="298">
        <v>518185</v>
      </c>
      <c r="I14" s="298">
        <v>634484</v>
      </c>
      <c r="J14" s="38">
        <v>665410</v>
      </c>
      <c r="K14" s="298">
        <v>816459</v>
      </c>
      <c r="L14" s="240"/>
    </row>
    <row r="15" spans="1:12" ht="39.75" customHeight="1">
      <c r="A15" s="1372" t="s">
        <v>623</v>
      </c>
      <c r="B15" s="1373"/>
      <c r="C15" s="1373"/>
      <c r="D15" s="298">
        <v>640</v>
      </c>
      <c r="E15" s="298">
        <v>975</v>
      </c>
      <c r="F15" s="298">
        <v>10453</v>
      </c>
      <c r="G15" s="298">
        <v>12039</v>
      </c>
      <c r="H15" s="298">
        <v>8219</v>
      </c>
      <c r="I15" s="298">
        <v>7390</v>
      </c>
      <c r="J15" s="38">
        <v>9820</v>
      </c>
      <c r="K15" s="298">
        <v>11020</v>
      </c>
      <c r="L15" s="240"/>
    </row>
    <row r="16" spans="1:12" ht="39.75" customHeight="1">
      <c r="A16" s="1372" t="s">
        <v>624</v>
      </c>
      <c r="B16" s="1373"/>
      <c r="C16" s="1373"/>
      <c r="D16" s="298">
        <v>119597</v>
      </c>
      <c r="E16" s="298">
        <v>91781</v>
      </c>
      <c r="F16" s="298">
        <v>123079</v>
      </c>
      <c r="G16" s="298">
        <v>116212</v>
      </c>
      <c r="H16" s="298">
        <v>137708</v>
      </c>
      <c r="I16" s="298">
        <v>125868</v>
      </c>
      <c r="J16" s="38">
        <v>110598</v>
      </c>
      <c r="K16" s="298">
        <v>119863</v>
      </c>
      <c r="L16" s="240"/>
    </row>
    <row r="17" spans="1:12" ht="39.75" customHeight="1" thickBot="1">
      <c r="A17" s="1376" t="s">
        <v>625</v>
      </c>
      <c r="B17" s="1377"/>
      <c r="C17" s="1377"/>
      <c r="D17" s="301">
        <v>44385</v>
      </c>
      <c r="E17" s="301">
        <v>124800</v>
      </c>
      <c r="F17" s="301">
        <v>71544</v>
      </c>
      <c r="G17" s="301">
        <v>115261</v>
      </c>
      <c r="H17" s="301">
        <v>268808</v>
      </c>
      <c r="I17" s="301">
        <v>268531</v>
      </c>
      <c r="J17" s="177">
        <v>413539</v>
      </c>
      <c r="K17" s="301">
        <v>435471</v>
      </c>
      <c r="L17" s="240"/>
    </row>
    <row r="18" spans="1:12" ht="27.75" customHeight="1">
      <c r="A18" s="1232" t="s">
        <v>626</v>
      </c>
      <c r="B18" s="1232"/>
      <c r="C18" s="1232"/>
      <c r="D18" s="1232"/>
      <c r="E18" s="1232"/>
      <c r="F18" s="1232"/>
      <c r="G18" s="1232"/>
      <c r="H18" s="1232"/>
      <c r="I18" s="1232"/>
      <c r="J18" s="1232"/>
      <c r="K18" s="1232"/>
      <c r="L18" s="240"/>
    </row>
    <row r="19" spans="1:12" ht="28.5" customHeight="1">
      <c r="A19" s="1375" t="s">
        <v>627</v>
      </c>
      <c r="B19" s="1375"/>
      <c r="C19" s="1375"/>
      <c r="D19" s="1375"/>
      <c r="E19" s="1375"/>
      <c r="F19" s="1375"/>
      <c r="G19" s="1375"/>
      <c r="H19" s="1375"/>
      <c r="I19" s="1375"/>
      <c r="J19" s="1375"/>
      <c r="K19" s="1375"/>
      <c r="L19" s="240"/>
    </row>
    <row r="20" ht="27.75" customHeight="1">
      <c r="L20" s="240"/>
    </row>
    <row r="21" ht="27.75" customHeight="1">
      <c r="L21" s="240"/>
    </row>
    <row r="22" ht="27.75" customHeight="1">
      <c r="L22" s="240"/>
    </row>
    <row r="23" ht="27.75" customHeight="1">
      <c r="L23" s="240"/>
    </row>
    <row r="24" ht="27.75" customHeight="1">
      <c r="L24" s="240"/>
    </row>
    <row r="25" ht="27.75" customHeight="1">
      <c r="L25" s="240"/>
    </row>
    <row r="26" ht="27.75" customHeight="1">
      <c r="L26" s="240"/>
    </row>
    <row r="27" ht="27.75" customHeight="1">
      <c r="L27" s="240"/>
    </row>
    <row r="28" ht="27.75" customHeight="1">
      <c r="L28" s="240"/>
    </row>
    <row r="29" ht="27.75" customHeight="1">
      <c r="L29" s="240"/>
    </row>
    <row r="30" ht="27.75" customHeight="1">
      <c r="L30" s="240"/>
    </row>
    <row r="31" ht="27.75" customHeight="1">
      <c r="L31" s="240"/>
    </row>
    <row r="32" ht="27.75" customHeight="1">
      <c r="L32" s="240"/>
    </row>
  </sheetData>
  <mergeCells count="18">
    <mergeCell ref="A18:K18"/>
    <mergeCell ref="A19:K19"/>
    <mergeCell ref="A14:C14"/>
    <mergeCell ref="A15:C15"/>
    <mergeCell ref="A16:C16"/>
    <mergeCell ref="A17:C17"/>
    <mergeCell ref="A10:C10"/>
    <mergeCell ref="A11:C11"/>
    <mergeCell ref="A12:C12"/>
    <mergeCell ref="A13:C13"/>
    <mergeCell ref="A6:C6"/>
    <mergeCell ref="A7:C7"/>
    <mergeCell ref="A8:C8"/>
    <mergeCell ref="A9:C9"/>
    <mergeCell ref="A1:K1"/>
    <mergeCell ref="A3:C3"/>
    <mergeCell ref="A4:C4"/>
    <mergeCell ref="A5:C5"/>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F16"/>
  <sheetViews>
    <sheetView workbookViewId="0" topLeftCell="A1">
      <selection activeCell="H28" sqref="H28"/>
    </sheetView>
  </sheetViews>
  <sheetFormatPr defaultColWidth="9.00390625" defaultRowHeight="27.75" customHeight="1"/>
  <cols>
    <col min="1" max="2" width="9.00390625" style="153" customWidth="1"/>
    <col min="3" max="3" width="3.375" style="153" customWidth="1"/>
    <col min="4" max="4" width="13.625" style="153" customWidth="1"/>
    <col min="5" max="5" width="14.00390625" style="153" customWidth="1"/>
    <col min="6" max="6" width="16.50390625" style="153" customWidth="1"/>
    <col min="7" max="16384" width="9.00390625" style="153" customWidth="1"/>
  </cols>
  <sheetData>
    <row r="1" spans="1:6" ht="42.75" customHeight="1">
      <c r="A1" s="1252" t="s">
        <v>629</v>
      </c>
      <c r="B1" s="1252"/>
      <c r="C1" s="1252"/>
      <c r="D1" s="1252"/>
      <c r="E1" s="1252"/>
      <c r="F1" s="1252"/>
    </row>
    <row r="2" spans="1:6" ht="30" customHeight="1" thickBot="1">
      <c r="A2" s="382"/>
      <c r="B2" s="382"/>
      <c r="C2" s="382"/>
      <c r="D2" s="382"/>
      <c r="E2" s="382"/>
      <c r="F2" s="257" t="s">
        <v>630</v>
      </c>
    </row>
    <row r="3" spans="1:6" ht="39.75" customHeight="1">
      <c r="A3" s="1182" t="s">
        <v>2810</v>
      </c>
      <c r="B3" s="1368"/>
      <c r="C3" s="1368"/>
      <c r="D3" s="107" t="s">
        <v>2811</v>
      </c>
      <c r="E3" s="107" t="s">
        <v>696</v>
      </c>
      <c r="F3" s="108" t="s">
        <v>2564</v>
      </c>
    </row>
    <row r="4" spans="1:6" ht="39.75" customHeight="1">
      <c r="A4" s="1369" t="s">
        <v>631</v>
      </c>
      <c r="B4" s="1370"/>
      <c r="C4" s="1370"/>
      <c r="D4" s="530">
        <v>1382813</v>
      </c>
      <c r="E4" s="530">
        <v>1199367</v>
      </c>
      <c r="F4" s="155">
        <v>15.295234903078054</v>
      </c>
    </row>
    <row r="5" spans="1:6" ht="39.75" customHeight="1">
      <c r="A5" s="1372" t="s">
        <v>632</v>
      </c>
      <c r="B5" s="1373"/>
      <c r="C5" s="1373"/>
      <c r="D5" s="38">
        <v>348458</v>
      </c>
      <c r="E5" s="38">
        <v>389489</v>
      </c>
      <c r="F5" s="13">
        <v>-10.534572221551826</v>
      </c>
    </row>
    <row r="6" spans="1:6" ht="39.75" customHeight="1">
      <c r="A6" s="1369" t="s">
        <v>633</v>
      </c>
      <c r="B6" s="1370"/>
      <c r="C6" s="1370"/>
      <c r="D6" s="38"/>
      <c r="E6" s="38"/>
      <c r="F6" s="13"/>
    </row>
    <row r="7" spans="1:6" ht="39.75" customHeight="1">
      <c r="A7" s="1372" t="s">
        <v>634</v>
      </c>
      <c r="B7" s="1373"/>
      <c r="C7" s="1373"/>
      <c r="D7" s="38">
        <v>69659</v>
      </c>
      <c r="E7" s="38">
        <v>16286</v>
      </c>
      <c r="F7" s="13">
        <v>327.7231978386344</v>
      </c>
    </row>
    <row r="8" spans="1:6" ht="39.75" customHeight="1">
      <c r="A8" s="1372" t="s">
        <v>635</v>
      </c>
      <c r="B8" s="1373"/>
      <c r="C8" s="1373"/>
      <c r="D8" s="38">
        <v>267663</v>
      </c>
      <c r="E8" s="38">
        <v>185408</v>
      </c>
      <c r="F8" s="13">
        <v>44.364320849154296</v>
      </c>
    </row>
    <row r="9" spans="1:6" ht="39.75" customHeight="1">
      <c r="A9" s="1374" t="s">
        <v>636</v>
      </c>
      <c r="B9" s="1373"/>
      <c r="C9" s="1373"/>
      <c r="D9" s="38">
        <v>264958</v>
      </c>
      <c r="E9" s="38">
        <v>180657</v>
      </c>
      <c r="F9" s="13">
        <v>46.663566869814076</v>
      </c>
    </row>
    <row r="10" spans="1:6" ht="39.75" customHeight="1">
      <c r="A10" s="1372" t="s">
        <v>637</v>
      </c>
      <c r="B10" s="1373"/>
      <c r="C10" s="1373"/>
      <c r="D10" s="38">
        <v>1045491</v>
      </c>
      <c r="E10" s="38">
        <v>997673</v>
      </c>
      <c r="F10" s="13">
        <v>4.7929532021012875</v>
      </c>
    </row>
    <row r="11" spans="1:6" ht="39.75" customHeight="1">
      <c r="A11" s="1374" t="s">
        <v>638</v>
      </c>
      <c r="B11" s="1373"/>
      <c r="C11" s="1373"/>
      <c r="D11" s="38">
        <v>529333</v>
      </c>
      <c r="E11" s="38">
        <v>219087</v>
      </c>
      <c r="F11" s="13">
        <v>141.60858471748665</v>
      </c>
    </row>
    <row r="12" spans="1:6" ht="39.75" customHeight="1">
      <c r="A12" s="1369" t="s">
        <v>639</v>
      </c>
      <c r="B12" s="1370"/>
      <c r="C12" s="1370"/>
      <c r="D12" s="38"/>
      <c r="E12" s="38"/>
      <c r="F12" s="13"/>
    </row>
    <row r="13" spans="1:6" ht="39.75" customHeight="1">
      <c r="A13" s="1372" t="s">
        <v>640</v>
      </c>
      <c r="B13" s="1373"/>
      <c r="C13" s="1373"/>
      <c r="D13" s="38">
        <v>816459</v>
      </c>
      <c r="E13" s="38">
        <v>665410</v>
      </c>
      <c r="F13" s="13">
        <v>22.700139763454104</v>
      </c>
    </row>
    <row r="14" spans="1:6" ht="39.75" customHeight="1">
      <c r="A14" s="1372" t="s">
        <v>641</v>
      </c>
      <c r="B14" s="1373"/>
      <c r="C14" s="1373"/>
      <c r="D14" s="38">
        <v>11020</v>
      </c>
      <c r="E14" s="38">
        <v>9820</v>
      </c>
      <c r="F14" s="13">
        <v>12.219959266802434</v>
      </c>
    </row>
    <row r="15" spans="1:6" ht="39.75" customHeight="1">
      <c r="A15" s="1372" t="s">
        <v>642</v>
      </c>
      <c r="B15" s="1373"/>
      <c r="C15" s="1373"/>
      <c r="D15" s="38">
        <v>119863</v>
      </c>
      <c r="E15" s="38">
        <v>110598</v>
      </c>
      <c r="F15" s="13">
        <v>8.377185844228634</v>
      </c>
    </row>
    <row r="16" spans="1:6" ht="39.75" customHeight="1" thickBot="1">
      <c r="A16" s="1376" t="s">
        <v>643</v>
      </c>
      <c r="B16" s="1377"/>
      <c r="C16" s="1377"/>
      <c r="D16" s="177">
        <v>435471</v>
      </c>
      <c r="E16" s="177">
        <v>413539</v>
      </c>
      <c r="F16" s="158">
        <v>5.303490118223436</v>
      </c>
    </row>
  </sheetData>
  <mergeCells count="15">
    <mergeCell ref="A14:C14"/>
    <mergeCell ref="A15:C15"/>
    <mergeCell ref="A16:C16"/>
    <mergeCell ref="A10:C10"/>
    <mergeCell ref="A11:C11"/>
    <mergeCell ref="A12:C12"/>
    <mergeCell ref="A13:C13"/>
    <mergeCell ref="A6:C6"/>
    <mergeCell ref="A7:C7"/>
    <mergeCell ref="A8:C8"/>
    <mergeCell ref="A9:C9"/>
    <mergeCell ref="A1:F1"/>
    <mergeCell ref="A3:C3"/>
    <mergeCell ref="A4:C4"/>
    <mergeCell ref="A5:C5"/>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D19"/>
  <sheetViews>
    <sheetView workbookViewId="0" topLeftCell="A1">
      <selection activeCell="M23" sqref="M23"/>
    </sheetView>
  </sheetViews>
  <sheetFormatPr defaultColWidth="9.00390625" defaultRowHeight="32.25" customHeight="1"/>
  <cols>
    <col min="1" max="1" width="17.625" style="145" customWidth="1"/>
    <col min="2" max="2" width="23.375" style="88" customWidth="1"/>
    <col min="3" max="3" width="23.125" style="88" customWidth="1"/>
    <col min="4" max="16384" width="9.00390625" style="88" customWidth="1"/>
  </cols>
  <sheetData>
    <row r="1" spans="1:3" ht="32.25" customHeight="1">
      <c r="A1" s="1252" t="s">
        <v>645</v>
      </c>
      <c r="B1" s="1252"/>
      <c r="C1" s="1252"/>
    </row>
    <row r="2" spans="1:3" ht="32.25" customHeight="1" thickBot="1">
      <c r="A2" s="382"/>
      <c r="B2" s="382"/>
      <c r="C2" s="72" t="s">
        <v>630</v>
      </c>
    </row>
    <row r="3" spans="1:4" ht="32.25" customHeight="1">
      <c r="A3" s="106" t="s">
        <v>927</v>
      </c>
      <c r="B3" s="124" t="s">
        <v>646</v>
      </c>
      <c r="C3" s="125" t="s">
        <v>647</v>
      </c>
      <c r="D3" s="86"/>
    </row>
    <row r="4" spans="1:4" ht="32.25" customHeight="1">
      <c r="A4" s="142" t="s">
        <v>944</v>
      </c>
      <c r="B4" s="531">
        <v>1099000</v>
      </c>
      <c r="C4" s="532">
        <v>1176703</v>
      </c>
      <c r="D4" s="86"/>
    </row>
    <row r="5" spans="1:4" ht="32.25" customHeight="1">
      <c r="A5" s="84" t="s">
        <v>948</v>
      </c>
      <c r="B5" s="533">
        <v>210000</v>
      </c>
      <c r="C5" s="534">
        <v>243954</v>
      </c>
      <c r="D5" s="86"/>
    </row>
    <row r="6" spans="1:4" ht="32.25" customHeight="1">
      <c r="A6" s="84" t="s">
        <v>949</v>
      </c>
      <c r="B6" s="533">
        <v>310000</v>
      </c>
      <c r="C6" s="534">
        <v>314402</v>
      </c>
      <c r="D6" s="86"/>
    </row>
    <row r="7" spans="1:4" ht="32.25" customHeight="1">
      <c r="A7" s="84" t="s">
        <v>950</v>
      </c>
      <c r="B7" s="533">
        <v>200000</v>
      </c>
      <c r="C7" s="534">
        <v>212709</v>
      </c>
      <c r="D7" s="86"/>
    </row>
    <row r="8" spans="1:4" ht="32.25" customHeight="1">
      <c r="A8" s="84" t="s">
        <v>951</v>
      </c>
      <c r="B8" s="533">
        <v>45000</v>
      </c>
      <c r="C8" s="534">
        <v>47027</v>
      </c>
      <c r="D8" s="86"/>
    </row>
    <row r="9" spans="1:4" ht="32.25" customHeight="1">
      <c r="A9" s="84" t="s">
        <v>952</v>
      </c>
      <c r="B9" s="533">
        <v>80000</v>
      </c>
      <c r="C9" s="534">
        <v>85144</v>
      </c>
      <c r="D9" s="86"/>
    </row>
    <row r="10" spans="1:4" ht="32.25" customHeight="1">
      <c r="A10" s="84" t="s">
        <v>953</v>
      </c>
      <c r="B10" s="533">
        <v>40000</v>
      </c>
      <c r="C10" s="534">
        <v>62827</v>
      </c>
      <c r="D10" s="86"/>
    </row>
    <row r="11" spans="1:4" ht="32.25" customHeight="1">
      <c r="A11" s="84" t="s">
        <v>954</v>
      </c>
      <c r="B11" s="533">
        <v>60000</v>
      </c>
      <c r="C11" s="534">
        <v>39271</v>
      </c>
      <c r="D11" s="86"/>
    </row>
    <row r="12" spans="1:4" ht="32.25" customHeight="1">
      <c r="A12" s="84" t="s">
        <v>955</v>
      </c>
      <c r="B12" s="533">
        <v>32000</v>
      </c>
      <c r="C12" s="534">
        <v>33335</v>
      </c>
      <c r="D12" s="86"/>
    </row>
    <row r="13" spans="1:4" ht="32.25" customHeight="1">
      <c r="A13" s="84" t="s">
        <v>956</v>
      </c>
      <c r="B13" s="533">
        <v>28000</v>
      </c>
      <c r="C13" s="534">
        <v>29459</v>
      </c>
      <c r="D13" s="86"/>
    </row>
    <row r="14" spans="1:4" ht="32.25" customHeight="1">
      <c r="A14" s="84" t="s">
        <v>957</v>
      </c>
      <c r="B14" s="533">
        <v>13000</v>
      </c>
      <c r="C14" s="534">
        <v>13732</v>
      </c>
      <c r="D14" s="86"/>
    </row>
    <row r="15" spans="1:4" ht="32.25" customHeight="1">
      <c r="A15" s="84" t="s">
        <v>958</v>
      </c>
      <c r="B15" s="533">
        <v>21000</v>
      </c>
      <c r="C15" s="534">
        <v>22543</v>
      </c>
      <c r="D15" s="86"/>
    </row>
    <row r="16" spans="1:4" ht="32.25" customHeight="1">
      <c r="A16" s="84" t="s">
        <v>959</v>
      </c>
      <c r="B16" s="533">
        <v>29000</v>
      </c>
      <c r="C16" s="534">
        <v>36803</v>
      </c>
      <c r="D16" s="86"/>
    </row>
    <row r="17" spans="1:4" ht="32.25" customHeight="1">
      <c r="A17" s="84" t="s">
        <v>960</v>
      </c>
      <c r="B17" s="533">
        <v>20000</v>
      </c>
      <c r="C17" s="534">
        <v>23235</v>
      </c>
      <c r="D17" s="86"/>
    </row>
    <row r="18" spans="1:4" ht="32.25" customHeight="1" thickBot="1">
      <c r="A18" s="85" t="s">
        <v>961</v>
      </c>
      <c r="B18" s="535">
        <v>11000</v>
      </c>
      <c r="C18" s="536">
        <v>12262</v>
      </c>
      <c r="D18" s="86"/>
    </row>
    <row r="19" ht="32.25" customHeight="1">
      <c r="A19" s="537"/>
    </row>
  </sheetData>
  <mergeCells count="1">
    <mergeCell ref="A1:C1"/>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H24"/>
  <sheetViews>
    <sheetView workbookViewId="0" topLeftCell="A1">
      <selection activeCell="H28" sqref="H28"/>
    </sheetView>
  </sheetViews>
  <sheetFormatPr defaultColWidth="9.00390625" defaultRowHeight="14.25"/>
  <cols>
    <col min="1" max="1" width="20.75390625" style="35" customWidth="1"/>
    <col min="2" max="2" width="8.375" style="114" customWidth="1"/>
    <col min="3" max="3" width="12.375" style="35" customWidth="1"/>
    <col min="4" max="4" width="10.625" style="35" customWidth="1"/>
    <col min="5" max="5" width="10.25390625" style="34" bestFit="1" customWidth="1"/>
    <col min="6" max="16384" width="9.00390625" style="35" customWidth="1"/>
  </cols>
  <sheetData>
    <row r="1" spans="1:7" ht="50.25" customHeight="1" thickBot="1">
      <c r="A1" s="1277" t="s">
        <v>2570</v>
      </c>
      <c r="B1" s="1277"/>
      <c r="C1" s="1277"/>
      <c r="D1" s="1277"/>
      <c r="E1" s="1277"/>
      <c r="F1" s="1277"/>
      <c r="G1" s="1277"/>
    </row>
    <row r="2" spans="1:7" ht="43.5" customHeight="1">
      <c r="A2" s="1378" t="s">
        <v>2810</v>
      </c>
      <c r="B2" s="1380" t="s">
        <v>2571</v>
      </c>
      <c r="C2" s="1380" t="s">
        <v>2572</v>
      </c>
      <c r="D2" s="1380" t="s">
        <v>2573</v>
      </c>
      <c r="E2" s="1380" t="s">
        <v>2574</v>
      </c>
      <c r="F2" s="1380" t="s">
        <v>2575</v>
      </c>
      <c r="G2" s="1382"/>
    </row>
    <row r="3" spans="1:7" ht="24" customHeight="1">
      <c r="A3" s="1379"/>
      <c r="B3" s="1381"/>
      <c r="C3" s="1381"/>
      <c r="D3" s="1381"/>
      <c r="E3" s="1381"/>
      <c r="F3" s="538" t="s">
        <v>2576</v>
      </c>
      <c r="G3" s="539" t="s">
        <v>2577</v>
      </c>
    </row>
    <row r="4" spans="1:7" ht="30" customHeight="1">
      <c r="A4" s="540" t="s">
        <v>1905</v>
      </c>
      <c r="B4" s="541">
        <v>80</v>
      </c>
      <c r="C4" s="542">
        <v>848530.3</v>
      </c>
      <c r="D4" s="542">
        <v>800676.8</v>
      </c>
      <c r="E4" s="542">
        <v>7515.7</v>
      </c>
      <c r="F4" s="542">
        <v>68.6</v>
      </c>
      <c r="G4" s="543">
        <v>10</v>
      </c>
    </row>
    <row r="5" spans="1:7" ht="30" customHeight="1">
      <c r="A5" s="540" t="s">
        <v>2578</v>
      </c>
      <c r="B5" s="544"/>
      <c r="C5" s="542"/>
      <c r="D5" s="542"/>
      <c r="E5" s="542"/>
      <c r="F5" s="542"/>
      <c r="G5" s="545"/>
    </row>
    <row r="6" spans="1:7" ht="30" customHeight="1">
      <c r="A6" s="546" t="s">
        <v>852</v>
      </c>
      <c r="B6" s="544">
        <v>80</v>
      </c>
      <c r="C6" s="542">
        <v>848530.3</v>
      </c>
      <c r="D6" s="542">
        <v>800676.8</v>
      </c>
      <c r="E6" s="542">
        <v>7515.7</v>
      </c>
      <c r="F6" s="542">
        <v>68.6</v>
      </c>
      <c r="G6" s="543">
        <v>10</v>
      </c>
    </row>
    <row r="7" spans="1:7" ht="30" customHeight="1">
      <c r="A7" s="546" t="s">
        <v>853</v>
      </c>
      <c r="B7" s="544">
        <v>1</v>
      </c>
      <c r="C7" s="542"/>
      <c r="D7" s="542"/>
      <c r="E7" s="547"/>
      <c r="F7" s="542"/>
      <c r="G7" s="545"/>
    </row>
    <row r="8" spans="1:7" ht="30" customHeight="1">
      <c r="A8" s="546" t="s">
        <v>854</v>
      </c>
      <c r="B8" s="544">
        <v>2</v>
      </c>
      <c r="C8" s="548" t="s">
        <v>573</v>
      </c>
      <c r="D8" s="376" t="s">
        <v>573</v>
      </c>
      <c r="E8" s="376" t="s">
        <v>573</v>
      </c>
      <c r="F8" s="542"/>
      <c r="G8" s="545"/>
    </row>
    <row r="9" spans="1:7" ht="30" customHeight="1">
      <c r="A9" s="546" t="s">
        <v>860</v>
      </c>
      <c r="B9" s="544">
        <v>66</v>
      </c>
      <c r="C9" s="542">
        <v>180423.9</v>
      </c>
      <c r="D9" s="542">
        <v>154786.4</v>
      </c>
      <c r="E9" s="549">
        <v>480.2</v>
      </c>
      <c r="F9" s="542">
        <v>13.8</v>
      </c>
      <c r="G9" s="545">
        <v>3.7</v>
      </c>
    </row>
    <row r="10" spans="1:7" ht="30" customHeight="1">
      <c r="A10" s="546" t="s">
        <v>856</v>
      </c>
      <c r="B10" s="544"/>
      <c r="C10" s="542"/>
      <c r="D10" s="542"/>
      <c r="E10" s="542"/>
      <c r="F10" s="542"/>
      <c r="G10" s="545"/>
    </row>
    <row r="11" spans="1:7" ht="30" customHeight="1">
      <c r="A11" s="546" t="s">
        <v>858</v>
      </c>
      <c r="B11" s="544"/>
      <c r="C11" s="542"/>
      <c r="D11" s="542"/>
      <c r="E11" s="542"/>
      <c r="F11" s="542"/>
      <c r="G11" s="545"/>
    </row>
    <row r="12" spans="1:7" ht="30" customHeight="1">
      <c r="A12" s="546" t="s">
        <v>857</v>
      </c>
      <c r="B12" s="544">
        <v>10</v>
      </c>
      <c r="C12" s="542">
        <v>658606.3</v>
      </c>
      <c r="D12" s="542">
        <v>632695.7</v>
      </c>
      <c r="E12" s="542">
        <v>6154.1</v>
      </c>
      <c r="F12" s="542">
        <v>54.8</v>
      </c>
      <c r="G12" s="545">
        <v>6.3</v>
      </c>
    </row>
    <row r="13" spans="1:7" ht="30" customHeight="1">
      <c r="A13" s="546" t="s">
        <v>855</v>
      </c>
      <c r="B13" s="550">
        <v>1</v>
      </c>
      <c r="C13" s="542"/>
      <c r="D13" s="542"/>
      <c r="E13" s="376" t="s">
        <v>573</v>
      </c>
      <c r="F13" s="542"/>
      <c r="G13" s="545"/>
    </row>
    <row r="14" spans="1:7" ht="30" customHeight="1">
      <c r="A14" s="546" t="s">
        <v>861</v>
      </c>
      <c r="B14" s="550"/>
      <c r="C14" s="542"/>
      <c r="D14" s="542"/>
      <c r="E14" s="551"/>
      <c r="F14" s="542"/>
      <c r="G14" s="545"/>
    </row>
    <row r="15" spans="1:7" ht="30" customHeight="1">
      <c r="A15" s="546" t="s">
        <v>868</v>
      </c>
      <c r="B15" s="550"/>
      <c r="C15" s="542"/>
      <c r="D15" s="542"/>
      <c r="E15" s="542"/>
      <c r="F15" s="542"/>
      <c r="G15" s="545"/>
    </row>
    <row r="16" spans="1:7" ht="30" customHeight="1">
      <c r="A16" s="546" t="s">
        <v>2579</v>
      </c>
      <c r="B16" s="550"/>
      <c r="C16" s="542"/>
      <c r="D16" s="542"/>
      <c r="E16" s="542"/>
      <c r="F16" s="542"/>
      <c r="G16" s="545"/>
    </row>
    <row r="17" spans="1:7" ht="30" customHeight="1">
      <c r="A17" s="540" t="s">
        <v>2580</v>
      </c>
      <c r="B17" s="550"/>
      <c r="C17" s="542"/>
      <c r="D17" s="542"/>
      <c r="E17" s="542"/>
      <c r="F17" s="542"/>
      <c r="G17" s="545"/>
    </row>
    <row r="18" spans="1:8" ht="30" customHeight="1">
      <c r="A18" s="546" t="s">
        <v>2581</v>
      </c>
      <c r="B18" s="550">
        <v>1</v>
      </c>
      <c r="C18" s="548" t="s">
        <v>573</v>
      </c>
      <c r="D18" s="376" t="s">
        <v>573</v>
      </c>
      <c r="E18" s="376" t="s">
        <v>573</v>
      </c>
      <c r="F18" s="376" t="s">
        <v>573</v>
      </c>
      <c r="G18" s="399" t="s">
        <v>573</v>
      </c>
      <c r="H18" s="34"/>
    </row>
    <row r="19" spans="1:7" ht="30" customHeight="1">
      <c r="A19" s="546" t="s">
        <v>2582</v>
      </c>
      <c r="B19" s="550">
        <v>79</v>
      </c>
      <c r="C19" s="542">
        <v>488135.3</v>
      </c>
      <c r="D19" s="542">
        <v>403234.6</v>
      </c>
      <c r="E19" s="542">
        <v>4026.2</v>
      </c>
      <c r="F19" s="542">
        <v>22.1</v>
      </c>
      <c r="G19" s="545">
        <v>8.2</v>
      </c>
    </row>
    <row r="20" spans="1:7" ht="30" customHeight="1">
      <c r="A20" s="540" t="s">
        <v>2583</v>
      </c>
      <c r="B20" s="550"/>
      <c r="C20" s="542"/>
      <c r="D20" s="542"/>
      <c r="E20" s="542"/>
      <c r="F20" s="542"/>
      <c r="G20" s="545"/>
    </row>
    <row r="21" spans="1:7" ht="30" customHeight="1">
      <c r="A21" s="546" t="s">
        <v>2584</v>
      </c>
      <c r="B21" s="550">
        <v>52</v>
      </c>
      <c r="C21" s="376">
        <v>771317.1</v>
      </c>
      <c r="D21" s="550">
        <v>730168.5</v>
      </c>
      <c r="E21" s="376">
        <v>7922.9</v>
      </c>
      <c r="F21" s="376">
        <v>68.6</v>
      </c>
      <c r="G21" s="552">
        <v>10</v>
      </c>
    </row>
    <row r="22" spans="1:7" ht="30" customHeight="1">
      <c r="A22" s="546" t="s">
        <v>2585</v>
      </c>
      <c r="B22" s="550">
        <v>11</v>
      </c>
      <c r="C22" s="542">
        <v>48081.1</v>
      </c>
      <c r="D22" s="542">
        <v>37109.9</v>
      </c>
      <c r="E22" s="542">
        <v>-162.8</v>
      </c>
      <c r="F22" s="542"/>
      <c r="G22" s="545"/>
    </row>
    <row r="23" spans="1:7" ht="30" customHeight="1">
      <c r="A23" s="546" t="s">
        <v>2586</v>
      </c>
      <c r="B23" s="550">
        <v>14</v>
      </c>
      <c r="C23" s="542">
        <v>20051.1</v>
      </c>
      <c r="D23" s="542">
        <v>25328.8</v>
      </c>
      <c r="E23" s="542">
        <v>-237.4</v>
      </c>
      <c r="F23" s="542"/>
      <c r="G23" s="545"/>
    </row>
    <row r="24" spans="1:7" ht="30" customHeight="1" thickBot="1">
      <c r="A24" s="553" t="s">
        <v>2587</v>
      </c>
      <c r="B24" s="554">
        <v>3</v>
      </c>
      <c r="C24" s="555" t="s">
        <v>2588</v>
      </c>
      <c r="D24" s="378" t="s">
        <v>2588</v>
      </c>
      <c r="E24" s="555" t="s">
        <v>2588</v>
      </c>
      <c r="F24" s="556"/>
      <c r="G24" s="557"/>
    </row>
  </sheetData>
  <mergeCells count="7">
    <mergeCell ref="A1:G1"/>
    <mergeCell ref="A2:A3"/>
    <mergeCell ref="B2:B3"/>
    <mergeCell ref="C2:C3"/>
    <mergeCell ref="D2:D3"/>
    <mergeCell ref="E2:E3"/>
    <mergeCell ref="F2:G2"/>
  </mergeCell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E44"/>
  <sheetViews>
    <sheetView workbookViewId="0" topLeftCell="A1">
      <selection activeCell="G32" sqref="G32"/>
    </sheetView>
  </sheetViews>
  <sheetFormatPr defaultColWidth="9.00390625" defaultRowHeight="14.25"/>
  <cols>
    <col min="1" max="1" width="31.00390625" style="88" customWidth="1"/>
    <col min="2" max="2" width="8.625" style="88" customWidth="1"/>
    <col min="3" max="3" width="10.25390625" style="88" customWidth="1"/>
    <col min="4" max="4" width="8.375" style="88" customWidth="1"/>
    <col min="5" max="5" width="10.125" style="88" customWidth="1"/>
    <col min="6" max="16384" width="9.00390625" style="88" customWidth="1"/>
  </cols>
  <sheetData>
    <row r="1" spans="1:5" ht="28.5" customHeight="1">
      <c r="A1" s="1296" t="s">
        <v>2590</v>
      </c>
      <c r="B1" s="1296"/>
      <c r="C1" s="1296"/>
      <c r="D1" s="1296"/>
      <c r="E1" s="1296"/>
    </row>
    <row r="2" spans="1:3" ht="16.5" customHeight="1" thickBot="1">
      <c r="A2" s="1383"/>
      <c r="B2" s="1383"/>
      <c r="C2" s="1383"/>
    </row>
    <row r="3" spans="1:5" s="35" customFormat="1" ht="25.5" customHeight="1">
      <c r="A3" s="106" t="s">
        <v>2810</v>
      </c>
      <c r="B3" s="107" t="s">
        <v>2763</v>
      </c>
      <c r="C3" s="107" t="s">
        <v>2811</v>
      </c>
      <c r="D3" s="107" t="s">
        <v>696</v>
      </c>
      <c r="E3" s="125" t="s">
        <v>2564</v>
      </c>
    </row>
    <row r="4" spans="1:5" s="35" customFormat="1" ht="25.5" customHeight="1">
      <c r="A4" s="558" t="s">
        <v>2591</v>
      </c>
      <c r="B4" s="559" t="s">
        <v>2789</v>
      </c>
      <c r="C4" s="258">
        <v>529333</v>
      </c>
      <c r="D4" s="258">
        <v>219087</v>
      </c>
      <c r="E4" s="445">
        <v>141.60858471748665</v>
      </c>
    </row>
    <row r="5" spans="1:5" s="35" customFormat="1" ht="25.5" customHeight="1">
      <c r="A5" s="560" t="s">
        <v>2592</v>
      </c>
      <c r="B5" s="17" t="s">
        <v>2789</v>
      </c>
      <c r="C5" s="261"/>
      <c r="D5" s="261">
        <v>627</v>
      </c>
      <c r="E5" s="13">
        <v>-100</v>
      </c>
    </row>
    <row r="6" spans="1:5" s="567" customFormat="1" ht="25.5" customHeight="1">
      <c r="A6" s="558" t="s">
        <v>639</v>
      </c>
      <c r="B6" s="561"/>
      <c r="C6" s="565"/>
      <c r="D6" s="565"/>
      <c r="E6" s="566"/>
    </row>
    <row r="7" spans="1:5" s="35" customFormat="1" ht="25.5" customHeight="1">
      <c r="A7" s="560" t="s">
        <v>640</v>
      </c>
      <c r="B7" s="17" t="s">
        <v>2789</v>
      </c>
      <c r="C7" s="261">
        <v>344789</v>
      </c>
      <c r="D7" s="261">
        <v>106706</v>
      </c>
      <c r="E7" s="13">
        <v>223.12053680205423</v>
      </c>
    </row>
    <row r="8" spans="1:5" s="35" customFormat="1" ht="25.5" customHeight="1">
      <c r="A8" s="560" t="s">
        <v>641</v>
      </c>
      <c r="B8" s="17" t="s">
        <v>2789</v>
      </c>
      <c r="C8" s="261">
        <v>4280</v>
      </c>
      <c r="D8" s="261">
        <v>4619</v>
      </c>
      <c r="E8" s="13">
        <v>-7.33925092011259</v>
      </c>
    </row>
    <row r="9" spans="1:5" s="35" customFormat="1" ht="25.5" customHeight="1">
      <c r="A9" s="560" t="s">
        <v>642</v>
      </c>
      <c r="B9" s="17" t="s">
        <v>2789</v>
      </c>
      <c r="C9" s="261">
        <v>7157</v>
      </c>
      <c r="D9" s="261">
        <v>10480</v>
      </c>
      <c r="E9" s="13">
        <v>-31.70801526717557</v>
      </c>
    </row>
    <row r="10" spans="1:5" s="35" customFormat="1" ht="25.5" customHeight="1">
      <c r="A10" s="560" t="s">
        <v>643</v>
      </c>
      <c r="B10" s="17" t="s">
        <v>2789</v>
      </c>
      <c r="C10" s="261">
        <v>173107</v>
      </c>
      <c r="D10" s="261">
        <v>97282</v>
      </c>
      <c r="E10" s="13">
        <v>77.94350445097757</v>
      </c>
    </row>
    <row r="11" spans="1:5" s="35" customFormat="1" ht="25.5" customHeight="1">
      <c r="A11" s="558" t="s">
        <v>2593</v>
      </c>
      <c r="B11" s="17"/>
      <c r="C11" s="261"/>
      <c r="D11" s="261"/>
      <c r="E11" s="13"/>
    </row>
    <row r="12" spans="1:5" s="35" customFormat="1" ht="25.5" customHeight="1">
      <c r="A12" s="560" t="s">
        <v>2594</v>
      </c>
      <c r="B12" s="17" t="s">
        <v>2789</v>
      </c>
      <c r="C12" s="261">
        <v>267038</v>
      </c>
      <c r="D12" s="261">
        <v>137720</v>
      </c>
      <c r="E12" s="13">
        <v>93.89921580017426</v>
      </c>
    </row>
    <row r="13" spans="1:5" s="35" customFormat="1" ht="25.5" customHeight="1">
      <c r="A13" s="560" t="s">
        <v>2595</v>
      </c>
      <c r="B13" s="17" t="s">
        <v>2789</v>
      </c>
      <c r="C13" s="261">
        <v>23519</v>
      </c>
      <c r="D13" s="261">
        <v>15600</v>
      </c>
      <c r="E13" s="13">
        <v>50.7628205128205</v>
      </c>
    </row>
    <row r="14" spans="1:5" ht="25.5" customHeight="1">
      <c r="A14" s="562" t="s">
        <v>2596</v>
      </c>
      <c r="B14" s="17" t="s">
        <v>2789</v>
      </c>
      <c r="C14" s="261">
        <v>40610</v>
      </c>
      <c r="D14" s="261">
        <v>44446</v>
      </c>
      <c r="E14" s="13">
        <v>-8.630697925572605</v>
      </c>
    </row>
    <row r="15" spans="1:5" ht="25.5" customHeight="1">
      <c r="A15" s="560" t="s">
        <v>2597</v>
      </c>
      <c r="B15" s="17" t="s">
        <v>2789</v>
      </c>
      <c r="C15" s="261">
        <v>198166</v>
      </c>
      <c r="D15" s="261">
        <v>21321</v>
      </c>
      <c r="E15" s="13">
        <v>829.4404577646452</v>
      </c>
    </row>
    <row r="16" spans="1:5" ht="25.5" customHeight="1">
      <c r="A16" s="558" t="s">
        <v>2598</v>
      </c>
      <c r="B16" s="561" t="s">
        <v>2599</v>
      </c>
      <c r="C16" s="568">
        <v>2032811</v>
      </c>
      <c r="D16" s="568">
        <v>1295153</v>
      </c>
      <c r="E16" s="155">
        <v>56.95527864275496</v>
      </c>
    </row>
    <row r="17" spans="1:5" ht="25.5" customHeight="1">
      <c r="A17" s="563" t="s">
        <v>2600</v>
      </c>
      <c r="B17" s="17" t="s">
        <v>2599</v>
      </c>
      <c r="C17" s="261">
        <v>613135</v>
      </c>
      <c r="D17" s="261">
        <v>609443</v>
      </c>
      <c r="E17" s="13">
        <v>0.6057990657042609</v>
      </c>
    </row>
    <row r="18" spans="1:5" ht="25.5" customHeight="1">
      <c r="A18" s="558" t="s">
        <v>2601</v>
      </c>
      <c r="B18" s="561" t="s">
        <v>2599</v>
      </c>
      <c r="C18" s="568">
        <v>421452</v>
      </c>
      <c r="D18" s="568">
        <v>31652</v>
      </c>
      <c r="E18" s="155">
        <v>1231.5177555920638</v>
      </c>
    </row>
    <row r="19" spans="1:5" ht="25.5" customHeight="1">
      <c r="A19" s="563" t="s">
        <v>2602</v>
      </c>
      <c r="B19" s="17" t="s">
        <v>2599</v>
      </c>
      <c r="C19" s="261">
        <v>5322</v>
      </c>
      <c r="D19" s="261">
        <v>169</v>
      </c>
      <c r="E19" s="13">
        <v>3049.1124260355027</v>
      </c>
    </row>
    <row r="20" spans="1:5" ht="25.5" customHeight="1">
      <c r="A20" s="558" t="s">
        <v>2603</v>
      </c>
      <c r="B20" s="561" t="s">
        <v>2599</v>
      </c>
      <c r="C20" s="568">
        <v>13667</v>
      </c>
      <c r="D20" s="568">
        <v>2502</v>
      </c>
      <c r="E20" s="155">
        <v>446.2430055955235</v>
      </c>
    </row>
    <row r="21" spans="1:5" ht="25.5" customHeight="1">
      <c r="A21" s="558" t="s">
        <v>2604</v>
      </c>
      <c r="B21" s="561" t="s">
        <v>2599</v>
      </c>
      <c r="C21" s="568">
        <v>231750</v>
      </c>
      <c r="D21" s="568">
        <v>237544</v>
      </c>
      <c r="E21" s="155">
        <v>-2.4391270669854777</v>
      </c>
    </row>
    <row r="22" spans="1:5" ht="25.5" customHeight="1">
      <c r="A22" s="560" t="s">
        <v>2605</v>
      </c>
      <c r="B22" s="17" t="s">
        <v>2599</v>
      </c>
      <c r="C22" s="261">
        <v>47159</v>
      </c>
      <c r="D22" s="261">
        <v>31402</v>
      </c>
      <c r="E22" s="13">
        <v>50.17833259028089</v>
      </c>
    </row>
    <row r="23" spans="1:5" ht="25.5" customHeight="1">
      <c r="A23" s="560" t="s">
        <v>2606</v>
      </c>
      <c r="B23" s="17" t="s">
        <v>2599</v>
      </c>
      <c r="C23" s="261">
        <v>184591</v>
      </c>
      <c r="D23" s="261">
        <v>206142</v>
      </c>
      <c r="E23" s="13">
        <v>-10.45444402402228</v>
      </c>
    </row>
    <row r="24" spans="1:5" ht="25.5" customHeight="1">
      <c r="A24" s="558" t="s">
        <v>2607</v>
      </c>
      <c r="B24" s="561" t="s">
        <v>2789</v>
      </c>
      <c r="C24" s="568">
        <v>305074</v>
      </c>
      <c r="D24" s="568">
        <v>249870</v>
      </c>
      <c r="E24" s="155">
        <v>22.093088405971102</v>
      </c>
    </row>
    <row r="25" spans="1:5" ht="25.5" customHeight="1">
      <c r="A25" s="560" t="s">
        <v>2608</v>
      </c>
      <c r="B25" s="17" t="s">
        <v>2789</v>
      </c>
      <c r="C25" s="261">
        <v>57662</v>
      </c>
      <c r="D25" s="261">
        <v>49698</v>
      </c>
      <c r="E25" s="13">
        <v>16.024789729969015</v>
      </c>
    </row>
    <row r="26" spans="1:5" ht="25.5" customHeight="1">
      <c r="A26" s="560" t="s">
        <v>2609</v>
      </c>
      <c r="B26" s="17" t="s">
        <v>2789</v>
      </c>
      <c r="C26" s="261">
        <v>247412</v>
      </c>
      <c r="D26" s="261">
        <v>200172</v>
      </c>
      <c r="E26" s="13">
        <v>23.599704254341262</v>
      </c>
    </row>
    <row r="27" spans="1:5" ht="25.5" customHeight="1" thickBot="1">
      <c r="A27" s="564" t="s">
        <v>2610</v>
      </c>
      <c r="B27" s="314" t="s">
        <v>2599</v>
      </c>
      <c r="C27" s="569">
        <v>296641</v>
      </c>
      <c r="D27" s="569">
        <v>135100</v>
      </c>
      <c r="E27" s="460">
        <v>119.57142857142858</v>
      </c>
    </row>
    <row r="28" spans="1:5" ht="12.75">
      <c r="A28" s="35"/>
      <c r="B28" s="35"/>
      <c r="C28" s="35"/>
      <c r="D28" s="35"/>
      <c r="E28" s="35"/>
    </row>
    <row r="29" spans="1:5" ht="12.75">
      <c r="A29" s="35"/>
      <c r="B29" s="35"/>
      <c r="C29" s="35"/>
      <c r="D29" s="35"/>
      <c r="E29" s="35"/>
    </row>
    <row r="30" spans="1:5" ht="12.75">
      <c r="A30" s="35"/>
      <c r="B30" s="35"/>
      <c r="C30" s="35"/>
      <c r="D30" s="35"/>
      <c r="E30" s="35"/>
    </row>
    <row r="31" spans="1:5" ht="12.75">
      <c r="A31" s="35"/>
      <c r="B31" s="35"/>
      <c r="C31" s="35"/>
      <c r="D31" s="35"/>
      <c r="E31" s="35"/>
    </row>
    <row r="32" spans="1:5" ht="12.75">
      <c r="A32" s="35"/>
      <c r="B32" s="35"/>
      <c r="C32" s="35"/>
      <c r="D32" s="35"/>
      <c r="E32" s="35"/>
    </row>
    <row r="33" spans="1:5" ht="12.75">
      <c r="A33" s="35"/>
      <c r="B33" s="35"/>
      <c r="C33" s="35"/>
      <c r="D33" s="35"/>
      <c r="E33" s="35"/>
    </row>
    <row r="34" spans="1:5" ht="12.75">
      <c r="A34" s="35"/>
      <c r="B34" s="35"/>
      <c r="C34" s="35"/>
      <c r="D34" s="35"/>
      <c r="E34" s="35"/>
    </row>
    <row r="35" spans="1:5" ht="12.75">
      <c r="A35" s="35"/>
      <c r="B35" s="35"/>
      <c r="C35" s="35"/>
      <c r="D35" s="35"/>
      <c r="E35" s="35"/>
    </row>
    <row r="36" spans="1:5" ht="12.75">
      <c r="A36" s="35"/>
      <c r="B36" s="35"/>
      <c r="C36" s="35"/>
      <c r="D36" s="35"/>
      <c r="E36" s="35"/>
    </row>
    <row r="37" spans="1:5" ht="12.75">
      <c r="A37" s="35"/>
      <c r="B37" s="35"/>
      <c r="C37" s="35"/>
      <c r="D37" s="35"/>
      <c r="E37" s="35"/>
    </row>
    <row r="38" spans="1:5" ht="12.75">
      <c r="A38" s="35"/>
      <c r="B38" s="35"/>
      <c r="C38" s="35"/>
      <c r="D38" s="35"/>
      <c r="E38" s="35"/>
    </row>
    <row r="39" spans="1:5" ht="12.75">
      <c r="A39" s="35"/>
      <c r="B39" s="35"/>
      <c r="C39" s="35"/>
      <c r="D39" s="35"/>
      <c r="E39" s="35"/>
    </row>
    <row r="40" spans="1:5" ht="12.75">
      <c r="A40" s="35"/>
      <c r="B40" s="35"/>
      <c r="C40" s="35"/>
      <c r="D40" s="35"/>
      <c r="E40" s="35"/>
    </row>
    <row r="41" spans="1:5" ht="12.75">
      <c r="A41" s="35"/>
      <c r="B41" s="35"/>
      <c r="C41" s="35"/>
      <c r="D41" s="35"/>
      <c r="E41" s="35"/>
    </row>
    <row r="42" spans="1:5" ht="12.75">
      <c r="A42" s="35"/>
      <c r="B42" s="35"/>
      <c r="C42" s="35"/>
      <c r="D42" s="35"/>
      <c r="E42" s="35"/>
    </row>
    <row r="43" spans="1:5" ht="12.75">
      <c r="A43" s="35"/>
      <c r="B43" s="35"/>
      <c r="C43" s="35"/>
      <c r="D43" s="35"/>
      <c r="E43" s="35"/>
    </row>
    <row r="44" spans="1:5" ht="12.75">
      <c r="A44" s="35"/>
      <c r="B44" s="35"/>
      <c r="C44" s="35"/>
      <c r="D44" s="35"/>
      <c r="E44" s="35"/>
    </row>
  </sheetData>
  <mergeCells count="2">
    <mergeCell ref="A1:E1"/>
    <mergeCell ref="A2:C2"/>
  </mergeCell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H112"/>
  <sheetViews>
    <sheetView workbookViewId="0" topLeftCell="A1">
      <selection activeCell="H29" sqref="H29"/>
    </sheetView>
  </sheetViews>
  <sheetFormatPr defaultColWidth="9.00390625" defaultRowHeight="14.25"/>
  <cols>
    <col min="1" max="1" width="25.375" style="573" customWidth="1"/>
    <col min="2" max="2" width="12.25390625" style="573" customWidth="1"/>
    <col min="3" max="3" width="11.75390625" style="573" customWidth="1"/>
    <col min="4" max="4" width="10.75390625" style="573" customWidth="1"/>
    <col min="5" max="5" width="10.50390625" style="573" customWidth="1"/>
    <col min="6" max="6" width="9.00390625" style="573" customWidth="1"/>
    <col min="7" max="7" width="11.375" style="573" customWidth="1"/>
    <col min="8" max="16384" width="9.00390625" style="573" customWidth="1"/>
  </cols>
  <sheetData>
    <row r="1" spans="1:7" ht="41.25" customHeight="1">
      <c r="A1" s="1191" t="s">
        <v>2612</v>
      </c>
      <c r="B1" s="1191"/>
      <c r="C1" s="1191"/>
      <c r="D1" s="1191"/>
      <c r="E1" s="1191"/>
      <c r="F1" s="1191"/>
      <c r="G1" s="1191"/>
    </row>
    <row r="2" spans="1:4" ht="19.5" customHeight="1" thickBot="1">
      <c r="A2" s="171"/>
      <c r="B2" s="171"/>
      <c r="C2" s="1384"/>
      <c r="D2" s="1384"/>
    </row>
    <row r="3" spans="1:7" ht="36.75" customHeight="1">
      <c r="A3" s="497" t="s">
        <v>2613</v>
      </c>
      <c r="B3" s="506" t="s">
        <v>2614</v>
      </c>
      <c r="C3" s="506" t="s">
        <v>2615</v>
      </c>
      <c r="D3" s="506" t="s">
        <v>2616</v>
      </c>
      <c r="E3" s="506" t="s">
        <v>2617</v>
      </c>
      <c r="F3" s="506" t="s">
        <v>2618</v>
      </c>
      <c r="G3" s="507" t="s">
        <v>2619</v>
      </c>
    </row>
    <row r="4" spans="1:7" ht="19.5" customHeight="1">
      <c r="A4" s="570" t="s">
        <v>2620</v>
      </c>
      <c r="B4" s="574">
        <v>72</v>
      </c>
      <c r="C4" s="575">
        <v>290491</v>
      </c>
      <c r="D4" s="576">
        <v>2268507</v>
      </c>
      <c r="E4" s="577">
        <v>277002.8</v>
      </c>
      <c r="F4" s="577">
        <v>36333.2</v>
      </c>
      <c r="G4" s="578">
        <v>1461</v>
      </c>
    </row>
    <row r="5" spans="1:7" ht="19.5" customHeight="1">
      <c r="A5" s="570" t="s">
        <v>2621</v>
      </c>
      <c r="B5" s="579"/>
      <c r="C5" s="580"/>
      <c r="D5" s="581"/>
      <c r="E5" s="580"/>
      <c r="F5" s="580"/>
      <c r="G5" s="582"/>
    </row>
    <row r="6" spans="1:7" ht="19.5" customHeight="1">
      <c r="A6" s="571" t="s">
        <v>2622</v>
      </c>
      <c r="B6" s="581">
        <v>71</v>
      </c>
      <c r="C6" s="583">
        <v>287493</v>
      </c>
      <c r="D6" s="579">
        <v>2245507.1</v>
      </c>
      <c r="E6" s="580">
        <v>274888.1</v>
      </c>
      <c r="F6" s="580">
        <v>36147.2</v>
      </c>
      <c r="G6" s="582">
        <v>1437</v>
      </c>
    </row>
    <row r="7" spans="1:8" ht="19.5" customHeight="1">
      <c r="A7" s="571" t="s">
        <v>2623</v>
      </c>
      <c r="B7" s="581">
        <v>3</v>
      </c>
      <c r="C7" s="584" t="s">
        <v>2624</v>
      </c>
      <c r="D7" s="584" t="s">
        <v>2624</v>
      </c>
      <c r="E7" s="584" t="s">
        <v>2624</v>
      </c>
      <c r="F7" s="584" t="s">
        <v>2624</v>
      </c>
      <c r="G7" s="585" t="s">
        <v>2624</v>
      </c>
      <c r="H7" s="586"/>
    </row>
    <row r="8" spans="1:7" ht="19.5" customHeight="1">
      <c r="A8" s="571" t="s">
        <v>2625</v>
      </c>
      <c r="B8" s="579"/>
      <c r="C8" s="583"/>
      <c r="D8" s="581"/>
      <c r="E8" s="580"/>
      <c r="F8" s="580"/>
      <c r="G8" s="582"/>
    </row>
    <row r="9" spans="1:7" ht="19.5" customHeight="1">
      <c r="A9" s="571" t="s">
        <v>2626</v>
      </c>
      <c r="B9" s="579"/>
      <c r="C9" s="583"/>
      <c r="D9" s="579"/>
      <c r="E9" s="580"/>
      <c r="F9" s="580"/>
      <c r="G9" s="582"/>
    </row>
    <row r="10" spans="1:7" ht="19.5" customHeight="1">
      <c r="A10" s="571" t="s">
        <v>2627</v>
      </c>
      <c r="B10" s="584"/>
      <c r="C10" s="583"/>
      <c r="D10" s="579"/>
      <c r="E10" s="580"/>
      <c r="F10" s="580"/>
      <c r="G10" s="582"/>
    </row>
    <row r="11" spans="1:7" ht="19.5" customHeight="1">
      <c r="A11" s="571" t="s">
        <v>2628</v>
      </c>
      <c r="B11" s="581">
        <v>33</v>
      </c>
      <c r="C11" s="583">
        <v>124198</v>
      </c>
      <c r="D11" s="579">
        <v>1140656.8</v>
      </c>
      <c r="E11" s="580">
        <v>117517.3</v>
      </c>
      <c r="F11" s="580">
        <v>13313.2</v>
      </c>
      <c r="G11" s="582">
        <v>507</v>
      </c>
    </row>
    <row r="12" spans="1:7" ht="19.5" customHeight="1">
      <c r="A12" s="571" t="s">
        <v>2629</v>
      </c>
      <c r="B12" s="579"/>
      <c r="C12" s="583"/>
      <c r="D12" s="579"/>
      <c r="E12" s="580"/>
      <c r="F12" s="580"/>
      <c r="G12" s="582"/>
    </row>
    <row r="13" spans="1:7" ht="19.5" customHeight="1">
      <c r="A13" s="571" t="s">
        <v>2630</v>
      </c>
      <c r="B13" s="581" t="s">
        <v>2631</v>
      </c>
      <c r="C13" s="584" t="s">
        <v>2624</v>
      </c>
      <c r="D13" s="584" t="s">
        <v>2624</v>
      </c>
      <c r="E13" s="584" t="s">
        <v>2624</v>
      </c>
      <c r="F13" s="584" t="s">
        <v>2624</v>
      </c>
      <c r="G13" s="585" t="s">
        <v>2624</v>
      </c>
    </row>
    <row r="14" spans="1:7" ht="19.5" customHeight="1">
      <c r="A14" s="571" t="s">
        <v>2632</v>
      </c>
      <c r="B14" s="485"/>
      <c r="C14" s="583"/>
      <c r="D14" s="485"/>
      <c r="E14" s="580"/>
      <c r="F14" s="580"/>
      <c r="G14" s="582"/>
    </row>
    <row r="15" spans="1:7" ht="19.5" customHeight="1">
      <c r="A15" s="571" t="s">
        <v>2633</v>
      </c>
      <c r="B15" s="485"/>
      <c r="C15" s="583"/>
      <c r="D15" s="485"/>
      <c r="E15" s="580"/>
      <c r="F15" s="580"/>
      <c r="G15" s="582"/>
    </row>
    <row r="16" spans="1:7" ht="19.5" customHeight="1">
      <c r="A16" s="571" t="s">
        <v>2634</v>
      </c>
      <c r="B16" s="485"/>
      <c r="C16" s="583"/>
      <c r="D16" s="580"/>
      <c r="E16" s="580"/>
      <c r="F16" s="580"/>
      <c r="G16" s="582"/>
    </row>
    <row r="17" spans="1:7" ht="19.5" customHeight="1">
      <c r="A17" s="571" t="s">
        <v>2635</v>
      </c>
      <c r="B17" s="485">
        <v>72</v>
      </c>
      <c r="C17" s="583">
        <v>290491</v>
      </c>
      <c r="D17" s="583">
        <v>2268507</v>
      </c>
      <c r="E17" s="580">
        <v>277002.8</v>
      </c>
      <c r="F17" s="580">
        <v>36333.2</v>
      </c>
      <c r="G17" s="582">
        <v>1461</v>
      </c>
    </row>
    <row r="18" spans="1:7" ht="19.5" customHeight="1">
      <c r="A18" s="571" t="s">
        <v>2636</v>
      </c>
      <c r="B18" s="485"/>
      <c r="C18" s="583"/>
      <c r="D18" s="580"/>
      <c r="E18" s="580"/>
      <c r="F18" s="580"/>
      <c r="G18" s="582"/>
    </row>
    <row r="19" spans="1:7" ht="19.5" customHeight="1">
      <c r="A19" s="571" t="s">
        <v>2637</v>
      </c>
      <c r="B19" s="485"/>
      <c r="C19" s="583"/>
      <c r="D19" s="580"/>
      <c r="E19" s="580"/>
      <c r="F19" s="580"/>
      <c r="G19" s="582"/>
    </row>
    <row r="20" spans="1:7" ht="19.5" customHeight="1">
      <c r="A20" s="571" t="s">
        <v>2638</v>
      </c>
      <c r="B20" s="485"/>
      <c r="C20" s="583"/>
      <c r="D20" s="580"/>
      <c r="E20" s="580"/>
      <c r="F20" s="580"/>
      <c r="G20" s="582"/>
    </row>
    <row r="21" spans="1:7" ht="19.5" customHeight="1">
      <c r="A21" s="571" t="s">
        <v>2639</v>
      </c>
      <c r="B21" s="485">
        <v>7</v>
      </c>
      <c r="C21" s="583">
        <v>39060</v>
      </c>
      <c r="D21" s="580">
        <v>209988.9</v>
      </c>
      <c r="E21" s="580">
        <v>43705.8</v>
      </c>
      <c r="F21" s="580">
        <v>7991.2</v>
      </c>
      <c r="G21" s="582">
        <v>128</v>
      </c>
    </row>
    <row r="22" spans="1:7" ht="19.5" customHeight="1">
      <c r="A22" s="571" t="s">
        <v>2640</v>
      </c>
      <c r="B22" s="485">
        <v>37</v>
      </c>
      <c r="C22" s="583">
        <v>138841</v>
      </c>
      <c r="D22" s="583">
        <v>1179177</v>
      </c>
      <c r="E22" s="580">
        <v>154759.1</v>
      </c>
      <c r="F22" s="583">
        <v>25115</v>
      </c>
      <c r="G22" s="582">
        <v>801</v>
      </c>
    </row>
    <row r="23" spans="1:7" ht="19.5" customHeight="1">
      <c r="A23" s="571" t="s">
        <v>2641</v>
      </c>
      <c r="B23" s="485">
        <v>17</v>
      </c>
      <c r="C23" s="583">
        <v>58290</v>
      </c>
      <c r="D23" s="580">
        <v>587895.6</v>
      </c>
      <c r="E23" s="580">
        <v>75202.2</v>
      </c>
      <c r="F23" s="580">
        <v>6450.3</v>
      </c>
      <c r="G23" s="582">
        <v>340</v>
      </c>
    </row>
    <row r="24" spans="1:7" ht="19.5" customHeight="1">
      <c r="A24" s="571" t="s">
        <v>608</v>
      </c>
      <c r="B24" s="485">
        <v>11</v>
      </c>
      <c r="C24" s="583">
        <v>54300</v>
      </c>
      <c r="D24" s="580">
        <v>291445.5</v>
      </c>
      <c r="E24" s="580">
        <v>3335.7</v>
      </c>
      <c r="F24" s="580">
        <v>-3223.3</v>
      </c>
      <c r="G24" s="582">
        <v>192</v>
      </c>
    </row>
    <row r="25" spans="1:7" ht="19.5" customHeight="1">
      <c r="A25" s="571" t="s">
        <v>2642</v>
      </c>
      <c r="B25" s="485"/>
      <c r="C25" s="583"/>
      <c r="D25" s="580"/>
      <c r="E25" s="580"/>
      <c r="F25" s="580"/>
      <c r="G25" s="582"/>
    </row>
    <row r="26" spans="1:7" ht="19.5" customHeight="1">
      <c r="A26" s="571" t="s">
        <v>2643</v>
      </c>
      <c r="B26" s="485">
        <v>70</v>
      </c>
      <c r="C26" s="583">
        <v>275491</v>
      </c>
      <c r="D26" s="580">
        <v>2187292.1</v>
      </c>
      <c r="E26" s="580">
        <v>277002.8</v>
      </c>
      <c r="F26" s="580">
        <v>36486.3</v>
      </c>
      <c r="G26" s="582">
        <v>1425</v>
      </c>
    </row>
    <row r="27" spans="1:7" ht="19.5" customHeight="1">
      <c r="A27" s="571" t="s">
        <v>2644</v>
      </c>
      <c r="B27" s="485">
        <v>2</v>
      </c>
      <c r="C27" s="584" t="s">
        <v>2624</v>
      </c>
      <c r="D27" s="584" t="s">
        <v>2624</v>
      </c>
      <c r="E27" s="584" t="s">
        <v>2624</v>
      </c>
      <c r="F27" s="584" t="s">
        <v>2624</v>
      </c>
      <c r="G27" s="585" t="s">
        <v>2624</v>
      </c>
    </row>
    <row r="28" spans="1:7" ht="19.5" customHeight="1">
      <c r="A28" s="571" t="s">
        <v>2645</v>
      </c>
      <c r="B28" s="485"/>
      <c r="C28" s="583"/>
      <c r="D28" s="580"/>
      <c r="E28" s="580"/>
      <c r="F28" s="580"/>
      <c r="G28" s="582"/>
    </row>
    <row r="29" spans="1:7" ht="19.5" customHeight="1">
      <c r="A29" s="571" t="s">
        <v>2646</v>
      </c>
      <c r="B29" s="485"/>
      <c r="C29" s="583"/>
      <c r="D29" s="580"/>
      <c r="E29" s="580"/>
      <c r="F29" s="580"/>
      <c r="G29" s="582"/>
    </row>
    <row r="30" spans="1:7" ht="19.5" customHeight="1">
      <c r="A30" s="571" t="s">
        <v>2647</v>
      </c>
      <c r="B30" s="485"/>
      <c r="C30" s="583"/>
      <c r="D30" s="580"/>
      <c r="E30" s="580"/>
      <c r="F30" s="580"/>
      <c r="G30" s="582"/>
    </row>
    <row r="31" spans="1:7" ht="19.5" customHeight="1" thickBot="1">
      <c r="A31" s="572" t="s">
        <v>608</v>
      </c>
      <c r="B31" s="491"/>
      <c r="C31" s="587"/>
      <c r="D31" s="588"/>
      <c r="E31" s="588"/>
      <c r="F31" s="588"/>
      <c r="G31" s="589"/>
    </row>
    <row r="32" ht="12">
      <c r="B32" s="590"/>
    </row>
    <row r="33" ht="12">
      <c r="B33" s="590"/>
    </row>
    <row r="34" ht="12">
      <c r="B34" s="590"/>
    </row>
    <row r="35" ht="12">
      <c r="B35" s="590"/>
    </row>
    <row r="36" ht="12">
      <c r="B36" s="590"/>
    </row>
    <row r="37" ht="12">
      <c r="B37" s="590"/>
    </row>
    <row r="38" ht="12">
      <c r="B38" s="590"/>
    </row>
    <row r="39" ht="12">
      <c r="B39" s="590"/>
    </row>
    <row r="40" ht="12">
      <c r="B40" s="590"/>
    </row>
    <row r="41" ht="12">
      <c r="B41" s="590"/>
    </row>
    <row r="42" ht="12">
      <c r="B42" s="590"/>
    </row>
    <row r="43" ht="12">
      <c r="B43" s="590"/>
    </row>
    <row r="44" ht="12">
      <c r="B44" s="590"/>
    </row>
    <row r="45" ht="12">
      <c r="B45" s="590"/>
    </row>
    <row r="46" ht="12">
      <c r="B46" s="590"/>
    </row>
    <row r="47" ht="12">
      <c r="B47" s="590"/>
    </row>
    <row r="48" ht="12">
      <c r="B48" s="590"/>
    </row>
    <row r="49" ht="12">
      <c r="B49" s="590"/>
    </row>
    <row r="50" ht="12">
      <c r="B50" s="590"/>
    </row>
    <row r="51" ht="12">
      <c r="B51" s="590"/>
    </row>
    <row r="52" ht="12">
      <c r="B52" s="590"/>
    </row>
    <row r="53" ht="12">
      <c r="B53" s="590"/>
    </row>
    <row r="54" ht="12">
      <c r="B54" s="590"/>
    </row>
    <row r="55" ht="12">
      <c r="B55" s="590"/>
    </row>
    <row r="56" ht="12">
      <c r="B56" s="590"/>
    </row>
    <row r="57" ht="12">
      <c r="B57" s="590"/>
    </row>
    <row r="58" ht="12">
      <c r="B58" s="590"/>
    </row>
    <row r="59" ht="12">
      <c r="B59" s="590"/>
    </row>
    <row r="60" ht="12">
      <c r="B60" s="590"/>
    </row>
    <row r="61" ht="12">
      <c r="B61" s="590"/>
    </row>
    <row r="62" ht="12">
      <c r="B62" s="590"/>
    </row>
    <row r="63" ht="12">
      <c r="B63" s="590"/>
    </row>
    <row r="64" ht="12">
      <c r="B64" s="590"/>
    </row>
    <row r="65" ht="12">
      <c r="B65" s="590"/>
    </row>
    <row r="66" ht="12">
      <c r="B66" s="590"/>
    </row>
    <row r="67" ht="12">
      <c r="B67" s="590"/>
    </row>
    <row r="68" ht="12">
      <c r="B68" s="590"/>
    </row>
    <row r="69" ht="12">
      <c r="B69" s="590"/>
    </row>
    <row r="70" ht="12">
      <c r="B70" s="590"/>
    </row>
    <row r="71" ht="12">
      <c r="B71" s="590"/>
    </row>
    <row r="72" ht="12">
      <c r="B72" s="590"/>
    </row>
    <row r="73" ht="12">
      <c r="B73" s="590"/>
    </row>
    <row r="74" ht="12">
      <c r="B74" s="590"/>
    </row>
    <row r="75" ht="12">
      <c r="B75" s="590"/>
    </row>
    <row r="76" ht="12">
      <c r="B76" s="590"/>
    </row>
    <row r="77" ht="12">
      <c r="B77" s="590"/>
    </row>
    <row r="78" ht="12">
      <c r="B78" s="590"/>
    </row>
    <row r="79" ht="12">
      <c r="B79" s="590"/>
    </row>
    <row r="80" ht="12">
      <c r="B80" s="590"/>
    </row>
    <row r="81" ht="12">
      <c r="B81" s="590"/>
    </row>
    <row r="82" ht="12">
      <c r="B82" s="590"/>
    </row>
    <row r="83" ht="12">
      <c r="B83" s="590"/>
    </row>
    <row r="84" ht="12">
      <c r="B84" s="590"/>
    </row>
    <row r="85" ht="12">
      <c r="B85" s="590"/>
    </row>
    <row r="86" ht="12">
      <c r="B86" s="590"/>
    </row>
    <row r="87" ht="12">
      <c r="B87" s="590"/>
    </row>
    <row r="88" ht="12">
      <c r="B88" s="590"/>
    </row>
    <row r="89" ht="12">
      <c r="B89" s="590"/>
    </row>
    <row r="90" ht="12">
      <c r="B90" s="590"/>
    </row>
    <row r="91" ht="12">
      <c r="B91" s="590"/>
    </row>
    <row r="92" ht="12">
      <c r="B92" s="590"/>
    </row>
    <row r="93" ht="12">
      <c r="B93" s="590"/>
    </row>
    <row r="94" ht="12">
      <c r="B94" s="590"/>
    </row>
    <row r="95" ht="12">
      <c r="B95" s="590"/>
    </row>
    <row r="96" ht="12">
      <c r="B96" s="590"/>
    </row>
    <row r="97" ht="12">
      <c r="B97" s="590"/>
    </row>
    <row r="98" ht="12">
      <c r="B98" s="590"/>
    </row>
    <row r="99" ht="12">
      <c r="B99" s="590"/>
    </row>
    <row r="100" ht="12">
      <c r="B100" s="590"/>
    </row>
    <row r="101" ht="12">
      <c r="B101" s="590"/>
    </row>
    <row r="102" ht="12">
      <c r="B102" s="590"/>
    </row>
    <row r="103" ht="12">
      <c r="B103" s="590"/>
    </row>
    <row r="104" ht="12">
      <c r="B104" s="590"/>
    </row>
    <row r="105" ht="12">
      <c r="B105" s="590"/>
    </row>
    <row r="106" ht="12">
      <c r="B106" s="590"/>
    </row>
    <row r="107" ht="12">
      <c r="B107" s="590"/>
    </row>
    <row r="108" ht="12">
      <c r="B108" s="590"/>
    </row>
    <row r="109" ht="12">
      <c r="B109" s="590"/>
    </row>
    <row r="110" ht="12">
      <c r="B110" s="590"/>
    </row>
    <row r="111" ht="12">
      <c r="B111" s="590"/>
    </row>
    <row r="112" ht="12">
      <c r="B112" s="590"/>
    </row>
  </sheetData>
  <mergeCells count="2">
    <mergeCell ref="A1:G1"/>
    <mergeCell ref="C2:D2"/>
  </mergeCells>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M14"/>
  <sheetViews>
    <sheetView workbookViewId="0" topLeftCell="A1">
      <selection activeCell="F32" sqref="F32"/>
    </sheetView>
  </sheetViews>
  <sheetFormatPr defaultColWidth="9.00390625" defaultRowHeight="14.25"/>
  <cols>
    <col min="1" max="1" width="16.00390625" style="537" customWidth="1"/>
    <col min="2" max="7" width="12.375" style="145" customWidth="1"/>
    <col min="8" max="9" width="12.375" style="88" customWidth="1"/>
    <col min="10" max="10" width="10.50390625" style="88" bestFit="1" customWidth="1"/>
    <col min="11" max="16384" width="9.00390625" style="88" customWidth="1"/>
  </cols>
  <sheetData>
    <row r="1" spans="1:9" ht="47.25" customHeight="1">
      <c r="A1" s="1241" t="s">
        <v>2649</v>
      </c>
      <c r="B1" s="1241"/>
      <c r="C1" s="1241"/>
      <c r="D1" s="1241"/>
      <c r="E1" s="1241"/>
      <c r="F1" s="1241"/>
      <c r="G1" s="1241"/>
      <c r="H1" s="1241"/>
      <c r="I1" s="1241"/>
    </row>
    <row r="2" spans="1:9" s="102" customFormat="1" ht="19.5" customHeight="1" thickBot="1">
      <c r="A2" s="47"/>
      <c r="B2" s="47"/>
      <c r="C2" s="1155"/>
      <c r="D2" s="1155"/>
      <c r="E2" s="47"/>
      <c r="G2" s="592"/>
      <c r="I2" s="592" t="s">
        <v>2650</v>
      </c>
    </row>
    <row r="3" spans="1:9" s="593" customFormat="1" ht="30.75" customHeight="1">
      <c r="A3" s="159" t="s">
        <v>2651</v>
      </c>
      <c r="B3" s="124" t="s">
        <v>2652</v>
      </c>
      <c r="C3" s="124" t="s">
        <v>2653</v>
      </c>
      <c r="D3" s="124" t="s">
        <v>799</v>
      </c>
      <c r="E3" s="124" t="s">
        <v>800</v>
      </c>
      <c r="F3" s="124" t="s">
        <v>801</v>
      </c>
      <c r="G3" s="124" t="s">
        <v>802</v>
      </c>
      <c r="H3" s="124" t="s">
        <v>803</v>
      </c>
      <c r="I3" s="125" t="s">
        <v>804</v>
      </c>
    </row>
    <row r="4" spans="1:10" ht="24" customHeight="1">
      <c r="A4" s="64" t="s">
        <v>2654</v>
      </c>
      <c r="B4" s="594">
        <v>328900</v>
      </c>
      <c r="C4" s="594">
        <v>326192</v>
      </c>
      <c r="D4" s="594">
        <v>351850</v>
      </c>
      <c r="E4" s="594">
        <v>427792</v>
      </c>
      <c r="F4" s="594">
        <v>486489</v>
      </c>
      <c r="G4" s="594">
        <v>561618</v>
      </c>
      <c r="H4" s="594">
        <v>791918</v>
      </c>
      <c r="I4" s="594">
        <v>898438</v>
      </c>
      <c r="J4" s="86"/>
    </row>
    <row r="5" spans="1:10" ht="24" customHeight="1">
      <c r="A5" s="142" t="s">
        <v>2655</v>
      </c>
      <c r="B5" s="595">
        <v>335749</v>
      </c>
      <c r="C5" s="595">
        <v>387437</v>
      </c>
      <c r="D5" s="595">
        <v>353658</v>
      </c>
      <c r="E5" s="595">
        <v>430522</v>
      </c>
      <c r="F5" s="595">
        <v>486489</v>
      </c>
      <c r="G5" s="595">
        <v>561618</v>
      </c>
      <c r="H5" s="595">
        <v>791918</v>
      </c>
      <c r="I5" s="595">
        <v>898438</v>
      </c>
      <c r="J5" s="86"/>
    </row>
    <row r="6" spans="1:10" ht="24" customHeight="1">
      <c r="A6" s="142" t="s">
        <v>2656</v>
      </c>
      <c r="B6" s="596"/>
      <c r="C6" s="596"/>
      <c r="D6" s="596"/>
      <c r="E6" s="596"/>
      <c r="F6" s="596"/>
      <c r="G6" s="596"/>
      <c r="H6" s="597"/>
      <c r="I6" s="598"/>
      <c r="J6" s="599"/>
    </row>
    <row r="7" spans="1:10" ht="24" customHeight="1">
      <c r="A7" s="84" t="s">
        <v>2657</v>
      </c>
      <c r="B7" s="261">
        <v>277661</v>
      </c>
      <c r="C7" s="600">
        <v>318625</v>
      </c>
      <c r="D7" s="600">
        <v>292760</v>
      </c>
      <c r="E7" s="600">
        <v>362539</v>
      </c>
      <c r="F7" s="600">
        <v>407035</v>
      </c>
      <c r="G7" s="600">
        <v>468154</v>
      </c>
      <c r="H7" s="600">
        <v>660868</v>
      </c>
      <c r="I7" s="600">
        <v>747160</v>
      </c>
      <c r="J7" s="599"/>
    </row>
    <row r="8" spans="1:10" ht="24" customHeight="1">
      <c r="A8" s="84" t="s">
        <v>2658</v>
      </c>
      <c r="B8" s="261">
        <v>39574</v>
      </c>
      <c r="C8" s="600">
        <v>39736</v>
      </c>
      <c r="D8" s="600">
        <v>41032</v>
      </c>
      <c r="E8" s="600">
        <v>47179</v>
      </c>
      <c r="F8" s="600">
        <v>57819</v>
      </c>
      <c r="G8" s="600">
        <v>72160</v>
      </c>
      <c r="H8" s="600">
        <v>107308</v>
      </c>
      <c r="I8" s="600">
        <v>126322</v>
      </c>
      <c r="J8" s="599"/>
    </row>
    <row r="9" spans="1:10" ht="24" customHeight="1">
      <c r="A9" s="84" t="s">
        <v>2659</v>
      </c>
      <c r="B9" s="261"/>
      <c r="C9" s="600">
        <v>20386</v>
      </c>
      <c r="D9" s="600">
        <v>14967</v>
      </c>
      <c r="E9" s="600">
        <v>16561</v>
      </c>
      <c r="F9" s="600">
        <v>17224</v>
      </c>
      <c r="G9" s="600">
        <v>21304</v>
      </c>
      <c r="H9" s="600">
        <v>23742</v>
      </c>
      <c r="I9" s="600">
        <v>24956</v>
      </c>
      <c r="J9" s="599"/>
    </row>
    <row r="10" spans="1:10" ht="24" customHeight="1" thickBot="1">
      <c r="A10" s="85" t="s">
        <v>2660</v>
      </c>
      <c r="B10" s="275">
        <v>18514</v>
      </c>
      <c r="C10" s="601">
        <v>8690</v>
      </c>
      <c r="D10" s="601">
        <v>4899</v>
      </c>
      <c r="E10" s="601">
        <v>4243</v>
      </c>
      <c r="F10" s="601">
        <v>4411</v>
      </c>
      <c r="G10" s="275"/>
      <c r="H10" s="275"/>
      <c r="I10" s="601"/>
      <c r="J10" s="599"/>
    </row>
    <row r="11" spans="1:7" ht="12.75">
      <c r="A11" s="602"/>
      <c r="B11" s="62"/>
      <c r="C11" s="62"/>
      <c r="D11" s="62"/>
      <c r="E11" s="62"/>
      <c r="F11" s="62"/>
      <c r="G11" s="62"/>
    </row>
    <row r="12" spans="1:13" ht="30" customHeight="1">
      <c r="A12" s="1375" t="s">
        <v>2661</v>
      </c>
      <c r="B12" s="1375"/>
      <c r="C12" s="1375"/>
      <c r="D12" s="1375"/>
      <c r="E12" s="1375"/>
      <c r="F12" s="1375"/>
      <c r="G12" s="1375"/>
      <c r="H12" s="1375"/>
      <c r="I12" s="1375"/>
      <c r="J12" s="603"/>
      <c r="K12" s="603"/>
      <c r="L12" s="603"/>
      <c r="M12" s="603"/>
    </row>
    <row r="13" spans="1:13" ht="37.5" customHeight="1">
      <c r="A13" s="1385" t="s">
        <v>2662</v>
      </c>
      <c r="B13" s="1385"/>
      <c r="C13" s="1385"/>
      <c r="D13" s="1385"/>
      <c r="E13" s="1385"/>
      <c r="F13" s="1385"/>
      <c r="G13" s="1385"/>
      <c r="H13" s="1385"/>
      <c r="I13" s="1385"/>
      <c r="J13" s="591"/>
      <c r="K13" s="591"/>
      <c r="L13" s="591"/>
      <c r="M13" s="591"/>
    </row>
    <row r="14" spans="2:3" ht="12.75">
      <c r="B14" s="240"/>
      <c r="C14" s="47"/>
    </row>
  </sheetData>
  <mergeCells count="4">
    <mergeCell ref="A1:I1"/>
    <mergeCell ref="C2:D2"/>
    <mergeCell ref="A12:I12"/>
    <mergeCell ref="A13:I13"/>
  </mergeCells>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J14"/>
  <sheetViews>
    <sheetView workbookViewId="0" topLeftCell="A1">
      <selection activeCell="F35" sqref="F35"/>
    </sheetView>
  </sheetViews>
  <sheetFormatPr defaultColWidth="9.00390625" defaultRowHeight="14.25"/>
  <cols>
    <col min="1" max="1" width="16.00390625" style="537" customWidth="1"/>
    <col min="2" max="2" width="10.375" style="145" customWidth="1"/>
    <col min="3" max="7" width="10.75390625" style="145" customWidth="1"/>
    <col min="8" max="8" width="9.00390625" style="88" customWidth="1"/>
    <col min="9" max="9" width="11.50390625" style="88" customWidth="1"/>
    <col min="10" max="10" width="10.50390625" style="88" bestFit="1" customWidth="1"/>
    <col min="11" max="16384" width="9.00390625" style="88" customWidth="1"/>
  </cols>
  <sheetData>
    <row r="1" spans="1:7" ht="47.25" customHeight="1">
      <c r="A1" s="1241" t="s">
        <v>2664</v>
      </c>
      <c r="B1" s="1241"/>
      <c r="C1" s="1241"/>
      <c r="D1" s="1241"/>
      <c r="E1" s="1241"/>
      <c r="F1" s="1241"/>
      <c r="G1" s="1241"/>
    </row>
    <row r="2" spans="1:7" s="102" customFormat="1" ht="19.5" customHeight="1" thickBot="1">
      <c r="A2" s="47"/>
      <c r="B2" s="47"/>
      <c r="C2" s="1155"/>
      <c r="D2" s="1155"/>
      <c r="E2" s="47"/>
      <c r="F2" s="1237" t="s">
        <v>2665</v>
      </c>
      <c r="G2" s="1237"/>
    </row>
    <row r="3" spans="1:7" s="593" customFormat="1" ht="13.5" customHeight="1">
      <c r="A3" s="1224" t="s">
        <v>2666</v>
      </c>
      <c r="B3" s="1283" t="s">
        <v>2667</v>
      </c>
      <c r="C3" s="1386"/>
      <c r="D3" s="1386"/>
      <c r="E3" s="1386"/>
      <c r="F3" s="1386"/>
      <c r="G3" s="1386"/>
    </row>
    <row r="4" spans="1:7" s="593" customFormat="1" ht="28.5" customHeight="1">
      <c r="A4" s="1225"/>
      <c r="B4" s="1284"/>
      <c r="C4" s="163" t="s">
        <v>2668</v>
      </c>
      <c r="D4" s="163" t="s">
        <v>2669</v>
      </c>
      <c r="E4" s="163" t="s">
        <v>2670</v>
      </c>
      <c r="F4" s="163" t="s">
        <v>2671</v>
      </c>
      <c r="G4" s="18" t="s">
        <v>2672</v>
      </c>
    </row>
    <row r="5" spans="1:9" ht="24" customHeight="1">
      <c r="A5" s="64" t="s">
        <v>2673</v>
      </c>
      <c r="B5" s="258">
        <v>898438</v>
      </c>
      <c r="C5" s="258">
        <v>330075</v>
      </c>
      <c r="D5" s="258">
        <v>69407</v>
      </c>
      <c r="E5" s="258">
        <v>349430</v>
      </c>
      <c r="F5" s="258">
        <v>149526</v>
      </c>
      <c r="G5" s="605"/>
      <c r="I5" s="72"/>
    </row>
    <row r="6" spans="1:10" ht="24" customHeight="1">
      <c r="A6" s="142" t="s">
        <v>2674</v>
      </c>
      <c r="B6" s="596"/>
      <c r="C6" s="596"/>
      <c r="D6" s="596"/>
      <c r="E6" s="596"/>
      <c r="F6" s="596"/>
      <c r="G6" s="598"/>
      <c r="I6" s="443"/>
      <c r="J6" s="443"/>
    </row>
    <row r="7" spans="1:10" ht="24" customHeight="1">
      <c r="A7" s="84" t="s">
        <v>2675</v>
      </c>
      <c r="B7" s="261">
        <v>747160</v>
      </c>
      <c r="C7" s="261">
        <v>282541</v>
      </c>
      <c r="D7" s="606">
        <v>53505</v>
      </c>
      <c r="E7" s="606">
        <v>261588</v>
      </c>
      <c r="F7" s="606">
        <v>149526</v>
      </c>
      <c r="G7" s="598"/>
      <c r="I7" s="443"/>
      <c r="J7" s="443"/>
    </row>
    <row r="8" spans="1:10" ht="24" customHeight="1">
      <c r="A8" s="84" t="s">
        <v>2676</v>
      </c>
      <c r="B8" s="261">
        <v>126322</v>
      </c>
      <c r="C8" s="606">
        <v>27740</v>
      </c>
      <c r="D8" s="606">
        <v>13234</v>
      </c>
      <c r="E8" s="606">
        <v>85348</v>
      </c>
      <c r="F8" s="596"/>
      <c r="G8" s="598"/>
      <c r="I8" s="443"/>
      <c r="J8" s="443"/>
    </row>
    <row r="9" spans="1:10" ht="24" customHeight="1">
      <c r="A9" s="84" t="s">
        <v>2677</v>
      </c>
      <c r="B9" s="261">
        <v>24956</v>
      </c>
      <c r="C9" s="606">
        <v>19794</v>
      </c>
      <c r="D9" s="606">
        <v>2668</v>
      </c>
      <c r="E9" s="261">
        <v>2494</v>
      </c>
      <c r="F9" s="596"/>
      <c r="G9" s="598"/>
      <c r="I9" s="443"/>
      <c r="J9" s="443"/>
    </row>
    <row r="10" spans="1:10" ht="24" customHeight="1" thickBot="1">
      <c r="A10" s="85" t="s">
        <v>2678</v>
      </c>
      <c r="B10" s="275"/>
      <c r="C10" s="607"/>
      <c r="D10" s="607"/>
      <c r="E10" s="607"/>
      <c r="F10" s="607"/>
      <c r="G10" s="608"/>
      <c r="I10" s="443"/>
      <c r="J10" s="443"/>
    </row>
    <row r="11" spans="1:7" ht="12.75">
      <c r="A11" s="602"/>
      <c r="B11" s="62"/>
      <c r="C11" s="62"/>
      <c r="D11" s="62"/>
      <c r="E11" s="62"/>
      <c r="F11" s="62"/>
      <c r="G11" s="62"/>
    </row>
    <row r="12" spans="2:3" ht="12.75">
      <c r="B12" s="240"/>
      <c r="C12" s="47"/>
    </row>
    <row r="13" spans="2:3" ht="12.75">
      <c r="B13" s="240"/>
      <c r="C13" s="47"/>
    </row>
    <row r="14" spans="2:3" ht="12.75">
      <c r="B14" s="240"/>
      <c r="C14" s="47"/>
    </row>
  </sheetData>
  <mergeCells count="6">
    <mergeCell ref="A1:G1"/>
    <mergeCell ref="C2:D2"/>
    <mergeCell ref="F2:G2"/>
    <mergeCell ref="A3:A4"/>
    <mergeCell ref="B3:B4"/>
    <mergeCell ref="C3:G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24"/>
  <sheetViews>
    <sheetView workbookViewId="0" topLeftCell="A1">
      <selection activeCell="A1" sqref="A1:C1"/>
    </sheetView>
  </sheetViews>
  <sheetFormatPr defaultColWidth="9.00390625" defaultRowHeight="14.25"/>
  <cols>
    <col min="1" max="1" width="33.875" style="88" customWidth="1"/>
    <col min="2" max="3" width="14.00390625" style="88" customWidth="1"/>
    <col min="4" max="4" width="9.00390625" style="86" customWidth="1"/>
    <col min="5" max="6" width="9.00390625" style="88" customWidth="1"/>
    <col min="7" max="9" width="9.625" style="88" bestFit="1" customWidth="1"/>
    <col min="10" max="16384" width="9.00390625" style="88" customWidth="1"/>
  </cols>
  <sheetData>
    <row r="1" spans="1:5" ht="25.5" customHeight="1">
      <c r="A1" s="1252" t="s">
        <v>811</v>
      </c>
      <c r="B1" s="1252"/>
      <c r="C1" s="1252"/>
      <c r="E1" s="87"/>
    </row>
    <row r="2" spans="1:3" ht="25.5" customHeight="1" thickBot="1">
      <c r="A2" s="35"/>
      <c r="B2" s="34"/>
      <c r="C2" s="72" t="s">
        <v>812</v>
      </c>
    </row>
    <row r="3" spans="1:4" s="90" customFormat="1" ht="45" customHeight="1">
      <c r="A3" s="63" t="s">
        <v>2810</v>
      </c>
      <c r="B3" s="63" t="s">
        <v>2811</v>
      </c>
      <c r="C3" s="16" t="s">
        <v>813</v>
      </c>
      <c r="D3" s="89"/>
    </row>
    <row r="4" spans="1:9" s="90" customFormat="1" ht="30" customHeight="1">
      <c r="A4" s="64" t="s">
        <v>2788</v>
      </c>
      <c r="B4" s="91">
        <v>1820453</v>
      </c>
      <c r="C4" s="92">
        <f>B4/B4*100</f>
        <v>100</v>
      </c>
      <c r="D4" s="93"/>
      <c r="G4" s="94"/>
      <c r="H4" s="94"/>
      <c r="I4" s="94"/>
    </row>
    <row r="5" spans="1:9" s="90" customFormat="1" ht="25.5" customHeight="1">
      <c r="A5" s="82" t="s">
        <v>2796</v>
      </c>
      <c r="B5" s="95">
        <v>74431</v>
      </c>
      <c r="C5" s="96">
        <f>B5/B4*100</f>
        <v>4.088597728147884</v>
      </c>
      <c r="D5" s="89"/>
      <c r="E5" s="97"/>
      <c r="G5" s="94"/>
      <c r="H5" s="94"/>
      <c r="I5" s="94"/>
    </row>
    <row r="6" spans="1:9" s="90" customFormat="1" ht="25.5" customHeight="1">
      <c r="A6" s="82" t="s">
        <v>814</v>
      </c>
      <c r="B6" s="95">
        <v>1057275</v>
      </c>
      <c r="C6" s="96">
        <f>B6/B4*100</f>
        <v>58.07757739419803</v>
      </c>
      <c r="D6" s="89"/>
      <c r="E6" s="97"/>
      <c r="G6" s="94"/>
      <c r="H6" s="94"/>
      <c r="I6" s="94"/>
    </row>
    <row r="7" spans="1:9" s="102" customFormat="1" ht="25.5" customHeight="1">
      <c r="A7" s="83" t="s">
        <v>815</v>
      </c>
      <c r="B7" s="98">
        <v>931985</v>
      </c>
      <c r="C7" s="99">
        <f>B7/B4*100</f>
        <v>51.195224485334144</v>
      </c>
      <c r="D7" s="100"/>
      <c r="E7" s="101"/>
      <c r="G7" s="103"/>
      <c r="H7" s="103"/>
      <c r="I7" s="103"/>
    </row>
    <row r="8" spans="1:9" s="102" customFormat="1" ht="25.5" customHeight="1">
      <c r="A8" s="83" t="s">
        <v>816</v>
      </c>
      <c r="B8" s="98">
        <v>125290</v>
      </c>
      <c r="C8" s="99">
        <f>B8/B4*100</f>
        <v>6.882352908863893</v>
      </c>
      <c r="D8" s="100"/>
      <c r="E8" s="101"/>
      <c r="G8" s="103"/>
      <c r="H8" s="103"/>
      <c r="I8" s="103"/>
    </row>
    <row r="9" spans="1:9" s="90" customFormat="1" ht="25.5" customHeight="1">
      <c r="A9" s="82" t="s">
        <v>817</v>
      </c>
      <c r="B9" s="95">
        <v>688747</v>
      </c>
      <c r="C9" s="96">
        <f>B9/B4*100</f>
        <v>37.833824877654074</v>
      </c>
      <c r="D9" s="89"/>
      <c r="E9" s="97"/>
      <c r="G9" s="94"/>
      <c r="H9" s="94"/>
      <c r="I9" s="94"/>
    </row>
    <row r="10" spans="1:9" s="102" customFormat="1" ht="25.5" customHeight="1">
      <c r="A10" s="84" t="s">
        <v>818</v>
      </c>
      <c r="B10" s="98">
        <v>25604</v>
      </c>
      <c r="C10" s="99">
        <f>B10/B4*100</f>
        <v>1.4064631165979018</v>
      </c>
      <c r="D10" s="100"/>
      <c r="G10" s="103"/>
      <c r="H10" s="103"/>
      <c r="I10" s="103"/>
    </row>
    <row r="11" spans="1:9" s="102" customFormat="1" ht="25.5" customHeight="1">
      <c r="A11" s="84" t="s">
        <v>819</v>
      </c>
      <c r="B11" s="98">
        <v>3591</v>
      </c>
      <c r="C11" s="99">
        <f>B11/B4*100</f>
        <v>0.1972585944267718</v>
      </c>
      <c r="D11" s="100"/>
      <c r="G11" s="103"/>
      <c r="H11" s="103"/>
      <c r="I11" s="103"/>
    </row>
    <row r="12" spans="1:9" s="102" customFormat="1" ht="25.5" customHeight="1">
      <c r="A12" s="84" t="s">
        <v>820</v>
      </c>
      <c r="B12" s="98">
        <v>39972</v>
      </c>
      <c r="C12" s="99">
        <f>B12/B4*100</f>
        <v>2.1957172198348434</v>
      </c>
      <c r="D12" s="100"/>
      <c r="G12" s="103"/>
      <c r="H12" s="103"/>
      <c r="I12" s="103"/>
    </row>
    <row r="13" spans="1:9" s="102" customFormat="1" ht="25.5" customHeight="1">
      <c r="A13" s="84" t="s">
        <v>821</v>
      </c>
      <c r="B13" s="98">
        <v>38944</v>
      </c>
      <c r="C13" s="99">
        <f>B13/B4*100</f>
        <v>2.139247758662267</v>
      </c>
      <c r="D13" s="100"/>
      <c r="G13" s="103"/>
      <c r="H13" s="103"/>
      <c r="I13" s="103"/>
    </row>
    <row r="14" spans="1:9" s="102" customFormat="1" ht="25.5" customHeight="1">
      <c r="A14" s="84" t="s">
        <v>822</v>
      </c>
      <c r="B14" s="98">
        <v>67823</v>
      </c>
      <c r="C14" s="99">
        <f>B14/B4*100</f>
        <v>3.7256111528284444</v>
      </c>
      <c r="D14" s="100"/>
      <c r="G14" s="103"/>
      <c r="H14" s="103"/>
      <c r="I14" s="103"/>
    </row>
    <row r="15" spans="1:9" s="102" customFormat="1" ht="25.5" customHeight="1">
      <c r="A15" s="84" t="s">
        <v>823</v>
      </c>
      <c r="B15" s="98">
        <v>115214</v>
      </c>
      <c r="C15" s="99">
        <f>B15/B4*100</f>
        <v>6.328864299160704</v>
      </c>
      <c r="D15" s="100"/>
      <c r="G15" s="103"/>
      <c r="H15" s="103"/>
      <c r="I15" s="103"/>
    </row>
    <row r="16" spans="1:9" s="102" customFormat="1" ht="25.5" customHeight="1">
      <c r="A16" s="84" t="s">
        <v>824</v>
      </c>
      <c r="B16" s="98">
        <v>31816</v>
      </c>
      <c r="C16" s="99">
        <f>B16/B4*100</f>
        <v>1.7476968644617576</v>
      </c>
      <c r="D16" s="100"/>
      <c r="G16" s="103"/>
      <c r="H16" s="103"/>
      <c r="I16" s="103"/>
    </row>
    <row r="17" spans="1:9" s="102" customFormat="1" ht="25.5" customHeight="1">
      <c r="A17" s="84" t="s">
        <v>825</v>
      </c>
      <c r="B17" s="98">
        <v>14674</v>
      </c>
      <c r="C17" s="99">
        <f>B17/B4*100</f>
        <v>0.8060631062708018</v>
      </c>
      <c r="D17" s="100"/>
      <c r="G17" s="103"/>
      <c r="H17" s="103"/>
      <c r="I17" s="103"/>
    </row>
    <row r="18" spans="1:9" s="102" customFormat="1" ht="25.5" customHeight="1">
      <c r="A18" s="84" t="s">
        <v>826</v>
      </c>
      <c r="B18" s="98">
        <v>28348</v>
      </c>
      <c r="C18" s="99">
        <f>B18/B4*100</f>
        <v>1.557194830078008</v>
      </c>
      <c r="D18" s="100"/>
      <c r="G18" s="103"/>
      <c r="H18" s="103"/>
      <c r="I18" s="103"/>
    </row>
    <row r="19" spans="1:9" s="102" customFormat="1" ht="25.5" customHeight="1">
      <c r="A19" s="84" t="s">
        <v>827</v>
      </c>
      <c r="B19" s="98">
        <v>12379</v>
      </c>
      <c r="C19" s="99">
        <f>B19/B4*100</f>
        <v>0.67999558351685</v>
      </c>
      <c r="D19" s="100"/>
      <c r="G19" s="103"/>
      <c r="H19" s="103"/>
      <c r="I19" s="103"/>
    </row>
    <row r="20" spans="1:9" s="102" customFormat="1" ht="25.5" customHeight="1">
      <c r="A20" s="84" t="s">
        <v>828</v>
      </c>
      <c r="B20" s="98">
        <v>89026</v>
      </c>
      <c r="C20" s="99">
        <f>B20/B4*100</f>
        <v>4.890321255204062</v>
      </c>
      <c r="D20" s="100"/>
      <c r="G20" s="103"/>
      <c r="H20" s="103"/>
      <c r="I20" s="103"/>
    </row>
    <row r="21" spans="1:9" s="102" customFormat="1" ht="25.5" customHeight="1">
      <c r="A21" s="84" t="s">
        <v>829</v>
      </c>
      <c r="B21" s="98">
        <v>46830</v>
      </c>
      <c r="C21" s="99">
        <f>B21/B4*100</f>
        <v>2.572436640770182</v>
      </c>
      <c r="D21" s="100"/>
      <c r="G21" s="103"/>
      <c r="H21" s="103"/>
      <c r="I21" s="103"/>
    </row>
    <row r="22" spans="1:9" s="102" customFormat="1" ht="25.5" customHeight="1">
      <c r="A22" s="84" t="s">
        <v>830</v>
      </c>
      <c r="B22" s="98">
        <v>62432</v>
      </c>
      <c r="C22" s="99">
        <f>B22/B4*100</f>
        <v>3.4294760699672002</v>
      </c>
      <c r="D22" s="100"/>
      <c r="G22" s="103"/>
      <c r="H22" s="103"/>
      <c r="I22" s="103"/>
    </row>
    <row r="23" spans="1:9" s="102" customFormat="1" ht="25.5" customHeight="1" thickBot="1">
      <c r="A23" s="85" t="s">
        <v>831</v>
      </c>
      <c r="B23" s="104">
        <v>112094</v>
      </c>
      <c r="C23" s="105">
        <f>B23/B4*100</f>
        <v>6.157478385874285</v>
      </c>
      <c r="D23" s="100"/>
      <c r="G23" s="103"/>
      <c r="H23" s="103"/>
      <c r="I23" s="103"/>
    </row>
    <row r="24" spans="1:3" ht="17.25" customHeight="1">
      <c r="A24" s="1232" t="s">
        <v>832</v>
      </c>
      <c r="B24" s="1232"/>
      <c r="C24" s="1232"/>
    </row>
    <row r="25" ht="30" customHeight="1"/>
  </sheetData>
  <mergeCells count="2">
    <mergeCell ref="A1:C1"/>
    <mergeCell ref="A24:C24"/>
  </mergeCells>
  <printOptions/>
  <pageMargins left="0.75" right="0.75" top="1" bottom="1" header="0.5" footer="0.5"/>
  <pageSetup orientation="portrait" paperSize="9"/>
</worksheet>
</file>

<file path=xl/worksheets/sheet50.xml><?xml version="1.0" encoding="utf-8"?>
<worksheet xmlns="http://schemas.openxmlformats.org/spreadsheetml/2006/main" xmlns:r="http://schemas.openxmlformats.org/officeDocument/2006/relationships">
  <dimension ref="A1:N51"/>
  <sheetViews>
    <sheetView workbookViewId="0" topLeftCell="A1">
      <selection activeCell="F24" sqref="F24"/>
    </sheetView>
  </sheetViews>
  <sheetFormatPr defaultColWidth="9.00390625" defaultRowHeight="14.25"/>
  <cols>
    <col min="1" max="1" width="14.00390625" style="88" customWidth="1"/>
    <col min="2" max="2" width="20.125" style="88" customWidth="1"/>
    <col min="3" max="3" width="9.00390625" style="88" customWidth="1"/>
    <col min="4" max="13" width="10.875" style="88" customWidth="1"/>
    <col min="14" max="16384" width="9.00390625" style="88" customWidth="1"/>
  </cols>
  <sheetData>
    <row r="1" spans="1:13" s="443" customFormat="1" ht="27.75" customHeight="1">
      <c r="A1" s="1387" t="s">
        <v>2680</v>
      </c>
      <c r="B1" s="1388"/>
      <c r="C1" s="1388"/>
      <c r="D1" s="1388"/>
      <c r="E1" s="1388"/>
      <c r="F1" s="1388"/>
      <c r="G1" s="1388"/>
      <c r="H1" s="1388"/>
      <c r="I1" s="1388"/>
      <c r="J1" s="1388"/>
      <c r="K1" s="1388"/>
      <c r="L1" s="1388"/>
      <c r="M1" s="1388"/>
    </row>
    <row r="2" s="443" customFormat="1" ht="12.75"/>
    <row r="3" ht="13.5" thickBot="1">
      <c r="M3" s="35" t="s">
        <v>2665</v>
      </c>
    </row>
    <row r="4" spans="1:14" ht="14.25" customHeight="1" thickBot="1">
      <c r="A4" s="1389" t="s">
        <v>2666</v>
      </c>
      <c r="B4" s="1390" t="s">
        <v>2681</v>
      </c>
      <c r="C4" s="1393" t="s">
        <v>2682</v>
      </c>
      <c r="D4" s="1395" t="s">
        <v>347</v>
      </c>
      <c r="E4" s="610"/>
      <c r="F4" s="611" t="s">
        <v>342</v>
      </c>
      <c r="G4" s="1395" t="s">
        <v>2683</v>
      </c>
      <c r="H4" s="1398" t="s">
        <v>2684</v>
      </c>
      <c r="I4" s="1395" t="s">
        <v>351</v>
      </c>
      <c r="J4" s="610"/>
      <c r="K4" s="609" t="s">
        <v>342</v>
      </c>
      <c r="L4" s="1395" t="s">
        <v>2685</v>
      </c>
      <c r="M4" s="612" t="s">
        <v>342</v>
      </c>
      <c r="N4" s="35"/>
    </row>
    <row r="5" spans="1:14" ht="14.25" customHeight="1" thickBot="1" thickTop="1">
      <c r="A5" s="1391" t="s">
        <v>2681</v>
      </c>
      <c r="B5" s="1392" t="s">
        <v>2681</v>
      </c>
      <c r="C5" s="1394" t="s">
        <v>2686</v>
      </c>
      <c r="D5" s="1396"/>
      <c r="E5" s="1401" t="s">
        <v>2687</v>
      </c>
      <c r="F5" s="613"/>
      <c r="G5" s="1396"/>
      <c r="H5" s="1399"/>
      <c r="I5" s="1399"/>
      <c r="J5" s="1401" t="s">
        <v>2688</v>
      </c>
      <c r="K5" s="613"/>
      <c r="L5" s="1396"/>
      <c r="M5" s="1402" t="s">
        <v>2689</v>
      </c>
      <c r="N5" s="35"/>
    </row>
    <row r="6" spans="1:14" ht="25.5" customHeight="1" thickBot="1" thickTop="1">
      <c r="A6" s="1391" t="s">
        <v>2681</v>
      </c>
      <c r="B6" s="1392" t="s">
        <v>2681</v>
      </c>
      <c r="C6" s="1394" t="s">
        <v>2686</v>
      </c>
      <c r="D6" s="1396"/>
      <c r="E6" s="1399"/>
      <c r="F6" s="1305" t="s">
        <v>2690</v>
      </c>
      <c r="G6" s="1396"/>
      <c r="H6" s="1399"/>
      <c r="I6" s="1399"/>
      <c r="J6" s="1399"/>
      <c r="K6" s="1305" t="s">
        <v>2691</v>
      </c>
      <c r="L6" s="1396"/>
      <c r="M6" s="1396"/>
      <c r="N6" s="35"/>
    </row>
    <row r="7" spans="1:14" ht="14.25" customHeight="1" thickBot="1" thickTop="1">
      <c r="A7" s="1391" t="s">
        <v>2681</v>
      </c>
      <c r="B7" s="1392" t="s">
        <v>2681</v>
      </c>
      <c r="C7" s="1394" t="s">
        <v>2686</v>
      </c>
      <c r="D7" s="1396"/>
      <c r="E7" s="1399"/>
      <c r="F7" s="1306"/>
      <c r="G7" s="1396"/>
      <c r="H7" s="1399"/>
      <c r="I7" s="1399"/>
      <c r="J7" s="1399"/>
      <c r="K7" s="1399"/>
      <c r="L7" s="1396"/>
      <c r="M7" s="1396"/>
      <c r="N7" s="35"/>
    </row>
    <row r="8" spans="1:14" ht="13.5" thickTop="1">
      <c r="A8" s="1391" t="s">
        <v>2681</v>
      </c>
      <c r="B8" s="1392" t="s">
        <v>2681</v>
      </c>
      <c r="C8" s="1394" t="s">
        <v>2686</v>
      </c>
      <c r="D8" s="1397"/>
      <c r="E8" s="1400"/>
      <c r="F8" s="1307"/>
      <c r="G8" s="1397"/>
      <c r="H8" s="1400"/>
      <c r="I8" s="1400"/>
      <c r="J8" s="1400"/>
      <c r="K8" s="1400"/>
      <c r="L8" s="1397"/>
      <c r="M8" s="1397"/>
      <c r="N8" s="35"/>
    </row>
    <row r="9" spans="1:14" ht="12.75">
      <c r="A9" s="1403" t="s">
        <v>2692</v>
      </c>
      <c r="B9" s="1403" t="s">
        <v>2693</v>
      </c>
      <c r="C9" s="617">
        <v>119</v>
      </c>
      <c r="D9" s="618">
        <v>1358222.5</v>
      </c>
      <c r="E9" s="618">
        <v>622714.2</v>
      </c>
      <c r="F9" s="618">
        <v>115845.6</v>
      </c>
      <c r="G9" s="618">
        <v>298826.8</v>
      </c>
      <c r="H9" s="619">
        <v>417633.8</v>
      </c>
      <c r="I9" s="618">
        <v>700964.7</v>
      </c>
      <c r="J9" s="618">
        <v>580888.6</v>
      </c>
      <c r="K9" s="618">
        <v>90802</v>
      </c>
      <c r="L9" s="618">
        <v>657257.8</v>
      </c>
      <c r="M9" s="618">
        <v>493261.5</v>
      </c>
      <c r="N9" s="35"/>
    </row>
    <row r="10" spans="1:14" ht="12.75" customHeight="1">
      <c r="A10" s="1403" t="s">
        <v>2694</v>
      </c>
      <c r="B10" s="1403" t="s">
        <v>2695</v>
      </c>
      <c r="C10" s="620"/>
      <c r="D10" s="621"/>
      <c r="E10" s="621"/>
      <c r="F10" s="621"/>
      <c r="G10" s="621"/>
      <c r="H10" s="621"/>
      <c r="I10" s="621"/>
      <c r="J10" s="621"/>
      <c r="K10" s="621"/>
      <c r="L10" s="621"/>
      <c r="M10" s="621"/>
      <c r="N10" s="35"/>
    </row>
    <row r="11" spans="1:14" ht="12.75">
      <c r="A11" s="1404" t="s">
        <v>2696</v>
      </c>
      <c r="B11" s="1404" t="s">
        <v>2697</v>
      </c>
      <c r="C11" s="622">
        <v>12</v>
      </c>
      <c r="D11" s="623">
        <v>59271.7</v>
      </c>
      <c r="E11" s="623">
        <v>45905.4</v>
      </c>
      <c r="F11" s="623">
        <v>25797.3</v>
      </c>
      <c r="G11" s="623">
        <v>8562.5</v>
      </c>
      <c r="H11" s="623">
        <v>12640.9</v>
      </c>
      <c r="I11" s="623">
        <v>42856</v>
      </c>
      <c r="J11" s="623">
        <v>40175.8</v>
      </c>
      <c r="K11" s="623">
        <v>21634.6</v>
      </c>
      <c r="L11" s="623">
        <v>16415.7</v>
      </c>
      <c r="M11" s="623">
        <v>11950.8</v>
      </c>
      <c r="N11" s="35"/>
    </row>
    <row r="12" spans="1:14" ht="12.75">
      <c r="A12" s="1405" t="s">
        <v>2698</v>
      </c>
      <c r="B12" s="1405" t="s">
        <v>2699</v>
      </c>
      <c r="C12" s="624">
        <v>11</v>
      </c>
      <c r="D12" s="625">
        <v>57079.5</v>
      </c>
      <c r="E12" s="625">
        <v>44681</v>
      </c>
      <c r="F12" s="625">
        <v>25797.3</v>
      </c>
      <c r="G12" s="625">
        <v>7773.1</v>
      </c>
      <c r="H12" s="625">
        <v>11330.6</v>
      </c>
      <c r="I12" s="625">
        <v>39671.8</v>
      </c>
      <c r="J12" s="625">
        <v>36991.6</v>
      </c>
      <c r="K12" s="625">
        <v>21634.6</v>
      </c>
      <c r="L12" s="625">
        <v>17407.7</v>
      </c>
      <c r="M12" s="625">
        <v>11900.8</v>
      </c>
      <c r="N12" s="35"/>
    </row>
    <row r="13" spans="1:14" ht="12.75">
      <c r="A13" s="1404" t="s">
        <v>2700</v>
      </c>
      <c r="B13" s="1404" t="s">
        <v>2701</v>
      </c>
      <c r="C13" s="622">
        <v>1</v>
      </c>
      <c r="D13" s="623" t="s">
        <v>2702</v>
      </c>
      <c r="E13" s="623" t="s">
        <v>2702</v>
      </c>
      <c r="F13" s="623" t="s">
        <v>2702</v>
      </c>
      <c r="G13" s="623" t="s">
        <v>2702</v>
      </c>
      <c r="H13" s="623" t="s">
        <v>2702</v>
      </c>
      <c r="I13" s="623" t="s">
        <v>2702</v>
      </c>
      <c r="J13" s="623" t="s">
        <v>2702</v>
      </c>
      <c r="K13" s="623" t="s">
        <v>2702</v>
      </c>
      <c r="L13" s="623" t="s">
        <v>2702</v>
      </c>
      <c r="M13" s="623" t="s">
        <v>2702</v>
      </c>
      <c r="N13" s="35"/>
    </row>
    <row r="14" spans="1:14" ht="12.75">
      <c r="A14" s="1404" t="s">
        <v>2703</v>
      </c>
      <c r="B14" s="1404" t="s">
        <v>2704</v>
      </c>
      <c r="C14" s="622">
        <v>4</v>
      </c>
      <c r="D14" s="623">
        <v>17637.4</v>
      </c>
      <c r="E14" s="623">
        <v>3662.7</v>
      </c>
      <c r="F14" s="623">
        <v>71.6</v>
      </c>
      <c r="G14" s="623">
        <v>8184.9</v>
      </c>
      <c r="H14" s="623">
        <v>11713.2</v>
      </c>
      <c r="I14" s="623">
        <v>11240.1</v>
      </c>
      <c r="J14" s="623">
        <v>11027.1</v>
      </c>
      <c r="K14" s="623">
        <v>1642.1</v>
      </c>
      <c r="L14" s="623">
        <v>6397.3</v>
      </c>
      <c r="M14" s="623">
        <v>5369.8</v>
      </c>
      <c r="N14" s="35"/>
    </row>
    <row r="15" spans="1:14" ht="12.75">
      <c r="A15" s="1404" t="s">
        <v>2705</v>
      </c>
      <c r="B15" s="1404" t="s">
        <v>2706</v>
      </c>
      <c r="C15" s="622">
        <v>2</v>
      </c>
      <c r="D15" s="623" t="s">
        <v>2702</v>
      </c>
      <c r="E15" s="623" t="s">
        <v>2702</v>
      </c>
      <c r="F15" s="623" t="s">
        <v>2702</v>
      </c>
      <c r="G15" s="623" t="s">
        <v>2702</v>
      </c>
      <c r="H15" s="623" t="s">
        <v>2702</v>
      </c>
      <c r="I15" s="623" t="s">
        <v>2702</v>
      </c>
      <c r="J15" s="623" t="s">
        <v>2702</v>
      </c>
      <c r="K15" s="623" t="s">
        <v>2702</v>
      </c>
      <c r="L15" s="623" t="s">
        <v>2702</v>
      </c>
      <c r="M15" s="623" t="s">
        <v>2702</v>
      </c>
      <c r="N15" s="35"/>
    </row>
    <row r="16" spans="1:14" ht="12.75">
      <c r="A16" s="1404" t="s">
        <v>2707</v>
      </c>
      <c r="B16" s="1404" t="s">
        <v>2708</v>
      </c>
      <c r="C16" s="622">
        <v>13</v>
      </c>
      <c r="D16" s="623">
        <v>156612.4</v>
      </c>
      <c r="E16" s="623">
        <v>59699.6</v>
      </c>
      <c r="F16" s="623">
        <v>5762.8</v>
      </c>
      <c r="G16" s="623">
        <v>22074.3</v>
      </c>
      <c r="H16" s="623">
        <v>29635.5</v>
      </c>
      <c r="I16" s="623">
        <v>79738.3</v>
      </c>
      <c r="J16" s="623">
        <v>57134.4</v>
      </c>
      <c r="K16" s="623">
        <v>2122.8</v>
      </c>
      <c r="L16" s="623">
        <v>76874.1</v>
      </c>
      <c r="M16" s="623">
        <v>57193.6</v>
      </c>
      <c r="N16" s="35"/>
    </row>
    <row r="17" spans="1:14" ht="12.75">
      <c r="A17" s="1405" t="s">
        <v>2709</v>
      </c>
      <c r="B17" s="1405" t="s">
        <v>2710</v>
      </c>
      <c r="C17" s="624">
        <v>5</v>
      </c>
      <c r="D17" s="625">
        <v>23370.2</v>
      </c>
      <c r="E17" s="625">
        <v>8942.2</v>
      </c>
      <c r="F17" s="625">
        <v>1282.8</v>
      </c>
      <c r="G17" s="625">
        <v>14243.1</v>
      </c>
      <c r="H17" s="625">
        <v>18892</v>
      </c>
      <c r="I17" s="625">
        <v>16584.6</v>
      </c>
      <c r="J17" s="625">
        <v>8730.7</v>
      </c>
      <c r="K17" s="625">
        <v>494.4</v>
      </c>
      <c r="L17" s="625">
        <v>6785.6</v>
      </c>
      <c r="M17" s="625">
        <v>10888.1</v>
      </c>
      <c r="N17" s="35"/>
    </row>
    <row r="18" spans="1:14" ht="12.75">
      <c r="A18" s="1405" t="s">
        <v>2711</v>
      </c>
      <c r="B18" s="1405" t="s">
        <v>2712</v>
      </c>
      <c r="C18" s="624">
        <v>5</v>
      </c>
      <c r="D18" s="625">
        <v>16024.6</v>
      </c>
      <c r="E18" s="625">
        <v>14154.9</v>
      </c>
      <c r="F18" s="625">
        <v>4022.2</v>
      </c>
      <c r="G18" s="625">
        <v>883.7</v>
      </c>
      <c r="H18" s="625">
        <v>1546.8</v>
      </c>
      <c r="I18" s="625">
        <v>9097.2</v>
      </c>
      <c r="J18" s="625">
        <v>9097.2</v>
      </c>
      <c r="K18" s="625">
        <v>1604.5</v>
      </c>
      <c r="L18" s="625">
        <v>6927.4</v>
      </c>
      <c r="M18" s="625">
        <v>1305.5</v>
      </c>
      <c r="N18" s="35"/>
    </row>
    <row r="19" spans="1:14" ht="12.75">
      <c r="A19" s="1404" t="s">
        <v>2713</v>
      </c>
      <c r="B19" s="1404" t="s">
        <v>2714</v>
      </c>
      <c r="C19" s="622">
        <v>4</v>
      </c>
      <c r="D19" s="623">
        <v>14234.6</v>
      </c>
      <c r="E19" s="623">
        <v>7608.5</v>
      </c>
      <c r="F19" s="623">
        <v>1318.1</v>
      </c>
      <c r="G19" s="623">
        <v>1626.1</v>
      </c>
      <c r="H19" s="623">
        <v>2772.4</v>
      </c>
      <c r="I19" s="623">
        <v>13237.7</v>
      </c>
      <c r="J19" s="623">
        <v>13237.7</v>
      </c>
      <c r="K19" s="623">
        <v>1210.4</v>
      </c>
      <c r="L19" s="623">
        <v>996.9</v>
      </c>
      <c r="M19" s="623">
        <v>1010</v>
      </c>
      <c r="N19" s="35"/>
    </row>
    <row r="20" spans="1:14" ht="12.75">
      <c r="A20" s="1404" t="s">
        <v>2715</v>
      </c>
      <c r="B20" s="1404" t="s">
        <v>2716</v>
      </c>
      <c r="C20" s="622">
        <v>38</v>
      </c>
      <c r="D20" s="623">
        <v>130872.8</v>
      </c>
      <c r="E20" s="623">
        <v>106813.9</v>
      </c>
      <c r="F20" s="623">
        <v>28028.4</v>
      </c>
      <c r="G20" s="623">
        <v>5439.4</v>
      </c>
      <c r="H20" s="623">
        <v>9217.7</v>
      </c>
      <c r="I20" s="623">
        <v>118288.7</v>
      </c>
      <c r="J20" s="623">
        <v>116288.7</v>
      </c>
      <c r="K20" s="623">
        <v>24160.5</v>
      </c>
      <c r="L20" s="623">
        <v>12584.1</v>
      </c>
      <c r="M20" s="623">
        <v>23009.6</v>
      </c>
      <c r="N20" s="35"/>
    </row>
    <row r="21" spans="1:14" ht="12.75">
      <c r="A21" s="1405" t="s">
        <v>2717</v>
      </c>
      <c r="B21" s="1405" t="s">
        <v>2718</v>
      </c>
      <c r="C21" s="624">
        <v>19</v>
      </c>
      <c r="D21" s="625">
        <v>8433.2</v>
      </c>
      <c r="E21" s="625">
        <v>8218.2</v>
      </c>
      <c r="F21" s="625">
        <v>1058.1</v>
      </c>
      <c r="G21" s="625">
        <v>141.4</v>
      </c>
      <c r="H21" s="625">
        <v>201.9</v>
      </c>
      <c r="I21" s="625">
        <v>7154.4</v>
      </c>
      <c r="J21" s="625">
        <v>7154.4</v>
      </c>
      <c r="K21" s="625">
        <v>983</v>
      </c>
      <c r="L21" s="625">
        <v>1278.8</v>
      </c>
      <c r="M21" s="625">
        <v>1812.2</v>
      </c>
      <c r="N21" s="35"/>
    </row>
    <row r="22" spans="1:14" ht="12.75">
      <c r="A22" s="1405" t="s">
        <v>2719</v>
      </c>
      <c r="B22" s="1405" t="s">
        <v>2720</v>
      </c>
      <c r="C22" s="624">
        <v>13</v>
      </c>
      <c r="D22" s="625">
        <v>50316.7</v>
      </c>
      <c r="E22" s="625">
        <v>38723.8</v>
      </c>
      <c r="F22" s="625">
        <v>9640.2</v>
      </c>
      <c r="G22" s="625">
        <v>3686.4</v>
      </c>
      <c r="H22" s="625">
        <v>6569.6</v>
      </c>
      <c r="I22" s="625">
        <v>40899</v>
      </c>
      <c r="J22" s="625">
        <v>38899</v>
      </c>
      <c r="K22" s="625">
        <v>1480</v>
      </c>
      <c r="L22" s="625">
        <v>9417.7</v>
      </c>
      <c r="M22" s="625">
        <v>10950</v>
      </c>
      <c r="N22" s="35"/>
    </row>
    <row r="23" spans="1:14" ht="12.75" customHeight="1">
      <c r="A23" s="1404" t="s">
        <v>2721</v>
      </c>
      <c r="B23" s="1404" t="s">
        <v>2722</v>
      </c>
      <c r="C23" s="622">
        <v>12</v>
      </c>
      <c r="D23" s="623">
        <v>96921.9</v>
      </c>
      <c r="E23" s="623">
        <v>44943.3</v>
      </c>
      <c r="F23" s="623">
        <v>13779.4</v>
      </c>
      <c r="G23" s="623">
        <v>38911</v>
      </c>
      <c r="H23" s="623">
        <v>46731.1</v>
      </c>
      <c r="I23" s="623">
        <v>73151.3</v>
      </c>
      <c r="J23" s="623">
        <v>67369.7</v>
      </c>
      <c r="K23" s="623">
        <v>1275.1</v>
      </c>
      <c r="L23" s="623">
        <v>23770.6</v>
      </c>
      <c r="M23" s="623">
        <v>8726.2</v>
      </c>
      <c r="N23" s="35"/>
    </row>
    <row r="24" spans="1:14" ht="12.75">
      <c r="A24" s="1405" t="s">
        <v>2723</v>
      </c>
      <c r="B24" s="1405" t="s">
        <v>2724</v>
      </c>
      <c r="C24" s="624">
        <v>10</v>
      </c>
      <c r="D24" s="625">
        <v>95987.3</v>
      </c>
      <c r="E24" s="625">
        <v>44577.3</v>
      </c>
      <c r="F24" s="625">
        <v>13779.3</v>
      </c>
      <c r="G24" s="625">
        <v>38407.1</v>
      </c>
      <c r="H24" s="625">
        <v>45492.3</v>
      </c>
      <c r="I24" s="625">
        <v>72407.9</v>
      </c>
      <c r="J24" s="625">
        <v>66626.3</v>
      </c>
      <c r="K24" s="625">
        <v>1259.9</v>
      </c>
      <c r="L24" s="625">
        <v>23579.4</v>
      </c>
      <c r="M24" s="625">
        <v>8576.2</v>
      </c>
      <c r="N24" s="35"/>
    </row>
    <row r="25" spans="1:14" ht="12.75">
      <c r="A25" s="1404" t="s">
        <v>2725</v>
      </c>
      <c r="B25" s="1404" t="s">
        <v>2726</v>
      </c>
      <c r="C25" s="622">
        <v>2</v>
      </c>
      <c r="D25" s="623" t="s">
        <v>2702</v>
      </c>
      <c r="E25" s="623" t="s">
        <v>2702</v>
      </c>
      <c r="F25" s="623" t="s">
        <v>2702</v>
      </c>
      <c r="G25" s="623" t="s">
        <v>2702</v>
      </c>
      <c r="H25" s="623" t="s">
        <v>2702</v>
      </c>
      <c r="I25" s="623" t="s">
        <v>2702</v>
      </c>
      <c r="J25" s="623" t="s">
        <v>2702</v>
      </c>
      <c r="K25" s="623" t="s">
        <v>2702</v>
      </c>
      <c r="L25" s="623" t="s">
        <v>2702</v>
      </c>
      <c r="M25" s="623" t="s">
        <v>2702</v>
      </c>
      <c r="N25" s="35"/>
    </row>
    <row r="26" spans="1:14" ht="12.75">
      <c r="A26" s="1404" t="s">
        <v>2727</v>
      </c>
      <c r="B26" s="1404" t="s">
        <v>2728</v>
      </c>
      <c r="C26" s="622">
        <v>15</v>
      </c>
      <c r="D26" s="623">
        <v>36960.8</v>
      </c>
      <c r="E26" s="623">
        <v>10116</v>
      </c>
      <c r="F26" s="623">
        <v>97.5</v>
      </c>
      <c r="G26" s="623">
        <v>19175.4</v>
      </c>
      <c r="H26" s="623">
        <v>29899.4</v>
      </c>
      <c r="I26" s="623">
        <v>26779.4</v>
      </c>
      <c r="J26" s="623">
        <v>25556.3</v>
      </c>
      <c r="K26" s="623">
        <v>3540.3</v>
      </c>
      <c r="L26" s="623">
        <v>10181.4</v>
      </c>
      <c r="M26" s="623">
        <v>13015</v>
      </c>
      <c r="N26" s="35"/>
    </row>
    <row r="27" spans="1:14" ht="12.75">
      <c r="A27" s="1405" t="s">
        <v>2729</v>
      </c>
      <c r="B27" s="1405" t="s">
        <v>2730</v>
      </c>
      <c r="C27" s="624">
        <v>14</v>
      </c>
      <c r="D27" s="625">
        <v>35870.9</v>
      </c>
      <c r="E27" s="625">
        <v>9069</v>
      </c>
      <c r="F27" s="625">
        <v>97.5</v>
      </c>
      <c r="G27" s="625">
        <v>19152.5</v>
      </c>
      <c r="H27" s="625">
        <v>29850.2</v>
      </c>
      <c r="I27" s="625">
        <v>26268.2</v>
      </c>
      <c r="J27" s="625">
        <v>25045.1</v>
      </c>
      <c r="K27" s="625">
        <v>3106.5</v>
      </c>
      <c r="L27" s="625">
        <v>9602.7</v>
      </c>
      <c r="M27" s="625">
        <v>12715</v>
      </c>
      <c r="N27" s="35"/>
    </row>
    <row r="28" spans="1:14" ht="12.75" customHeight="1">
      <c r="A28" s="1404" t="s">
        <v>2731</v>
      </c>
      <c r="B28" s="1404" t="s">
        <v>2732</v>
      </c>
      <c r="C28" s="622">
        <v>2</v>
      </c>
      <c r="D28" s="623" t="s">
        <v>2702</v>
      </c>
      <c r="E28" s="623" t="s">
        <v>2702</v>
      </c>
      <c r="F28" s="623" t="s">
        <v>2702</v>
      </c>
      <c r="G28" s="623" t="s">
        <v>2702</v>
      </c>
      <c r="H28" s="623" t="s">
        <v>2702</v>
      </c>
      <c r="I28" s="623" t="s">
        <v>2702</v>
      </c>
      <c r="J28" s="623" t="s">
        <v>2702</v>
      </c>
      <c r="K28" s="623" t="s">
        <v>2702</v>
      </c>
      <c r="L28" s="623" t="s">
        <v>2702</v>
      </c>
      <c r="M28" s="623" t="s">
        <v>2702</v>
      </c>
      <c r="N28" s="35"/>
    </row>
    <row r="29" spans="1:14" ht="12.75">
      <c r="A29" s="1404" t="s">
        <v>2733</v>
      </c>
      <c r="B29" s="1404" t="s">
        <v>2734</v>
      </c>
      <c r="C29" s="622">
        <v>1</v>
      </c>
      <c r="D29" s="623" t="s">
        <v>2702</v>
      </c>
      <c r="E29" s="623" t="s">
        <v>2702</v>
      </c>
      <c r="F29" s="623" t="s">
        <v>2702</v>
      </c>
      <c r="G29" s="623" t="s">
        <v>2702</v>
      </c>
      <c r="H29" s="623" t="s">
        <v>2702</v>
      </c>
      <c r="I29" s="623" t="s">
        <v>2702</v>
      </c>
      <c r="J29" s="623" t="s">
        <v>2702</v>
      </c>
      <c r="K29" s="623" t="s">
        <v>2702</v>
      </c>
      <c r="L29" s="623" t="s">
        <v>2702</v>
      </c>
      <c r="M29" s="623" t="s">
        <v>2702</v>
      </c>
      <c r="N29" s="35"/>
    </row>
    <row r="30" spans="1:14" ht="12.75" customHeight="1">
      <c r="A30" s="1404" t="s">
        <v>2735</v>
      </c>
      <c r="B30" s="1404" t="s">
        <v>2736</v>
      </c>
      <c r="C30" s="622">
        <v>1</v>
      </c>
      <c r="D30" s="623" t="s">
        <v>2702</v>
      </c>
      <c r="E30" s="623" t="s">
        <v>2702</v>
      </c>
      <c r="F30" s="623" t="s">
        <v>2702</v>
      </c>
      <c r="G30" s="623" t="s">
        <v>2702</v>
      </c>
      <c r="H30" s="623" t="s">
        <v>2702</v>
      </c>
      <c r="I30" s="623" t="s">
        <v>2702</v>
      </c>
      <c r="J30" s="623" t="s">
        <v>2702</v>
      </c>
      <c r="K30" s="623" t="s">
        <v>2702</v>
      </c>
      <c r="L30" s="623" t="s">
        <v>2702</v>
      </c>
      <c r="M30" s="623" t="s">
        <v>2702</v>
      </c>
      <c r="N30" s="35"/>
    </row>
    <row r="31" spans="1:14" ht="12.75">
      <c r="A31" s="1404" t="s">
        <v>2737</v>
      </c>
      <c r="B31" s="1404" t="s">
        <v>2738</v>
      </c>
      <c r="C31" s="622">
        <v>1</v>
      </c>
      <c r="D31" s="623" t="s">
        <v>2702</v>
      </c>
      <c r="E31" s="623" t="s">
        <v>2702</v>
      </c>
      <c r="F31" s="623" t="s">
        <v>2702</v>
      </c>
      <c r="G31" s="623" t="s">
        <v>2702</v>
      </c>
      <c r="H31" s="623" t="s">
        <v>2702</v>
      </c>
      <c r="I31" s="623" t="s">
        <v>2702</v>
      </c>
      <c r="J31" s="623" t="s">
        <v>2702</v>
      </c>
      <c r="K31" s="623" t="s">
        <v>2702</v>
      </c>
      <c r="L31" s="623" t="s">
        <v>2702</v>
      </c>
      <c r="M31" s="623" t="s">
        <v>2702</v>
      </c>
      <c r="N31" s="35"/>
    </row>
    <row r="32" spans="1:14" ht="12.75">
      <c r="A32" s="1404" t="s">
        <v>2739</v>
      </c>
      <c r="B32" s="1404" t="s">
        <v>2740</v>
      </c>
      <c r="C32" s="622">
        <v>6</v>
      </c>
      <c r="D32" s="623">
        <v>659217.4</v>
      </c>
      <c r="E32" s="623">
        <v>199326.8</v>
      </c>
      <c r="F32" s="623">
        <v>33691.1</v>
      </c>
      <c r="G32" s="623">
        <v>177439.6</v>
      </c>
      <c r="H32" s="623">
        <v>237983.5</v>
      </c>
      <c r="I32" s="623">
        <v>187721.4</v>
      </c>
      <c r="J32" s="623">
        <v>116618</v>
      </c>
      <c r="K32" s="623">
        <v>28603.6</v>
      </c>
      <c r="L32" s="623">
        <v>471496</v>
      </c>
      <c r="M32" s="623">
        <v>329417.7</v>
      </c>
      <c r="N32" s="35"/>
    </row>
    <row r="33" spans="1:14" ht="14.25" customHeight="1">
      <c r="A33" s="1406" t="s">
        <v>2741</v>
      </c>
      <c r="B33" s="1407"/>
      <c r="C33" s="624">
        <v>6</v>
      </c>
      <c r="D33" s="625">
        <v>659217.4</v>
      </c>
      <c r="E33" s="625">
        <v>199326.8</v>
      </c>
      <c r="F33" s="625">
        <v>33691.1</v>
      </c>
      <c r="G33" s="625">
        <v>177439.6</v>
      </c>
      <c r="H33" s="625">
        <v>237983.5</v>
      </c>
      <c r="I33" s="625">
        <v>187721.4</v>
      </c>
      <c r="J33" s="625">
        <v>116618</v>
      </c>
      <c r="K33" s="625">
        <v>28603.6</v>
      </c>
      <c r="L33" s="625">
        <v>471496</v>
      </c>
      <c r="M33" s="625">
        <v>329417.7</v>
      </c>
      <c r="N33" s="35"/>
    </row>
    <row r="34" spans="1:14" ht="12.75">
      <c r="A34" s="1404" t="s">
        <v>2742</v>
      </c>
      <c r="B34" s="1404" t="s">
        <v>2743</v>
      </c>
      <c r="C34" s="622">
        <v>4</v>
      </c>
      <c r="D34" s="623">
        <v>37172.2</v>
      </c>
      <c r="E34" s="623">
        <v>14506.3</v>
      </c>
      <c r="F34" s="623">
        <v>732.7</v>
      </c>
      <c r="G34" s="623">
        <v>4404.3</v>
      </c>
      <c r="H34" s="623">
        <v>10070.9</v>
      </c>
      <c r="I34" s="623">
        <v>35543.1</v>
      </c>
      <c r="J34" s="623">
        <v>34462.6</v>
      </c>
      <c r="K34" s="623">
        <v>803.7</v>
      </c>
      <c r="L34" s="623">
        <v>1629.1</v>
      </c>
      <c r="M34" s="623">
        <v>10128.3</v>
      </c>
      <c r="N34" s="35"/>
    </row>
    <row r="35" spans="1:14" ht="12.75" customHeight="1">
      <c r="A35" s="1405" t="s">
        <v>2744</v>
      </c>
      <c r="B35" s="1405" t="s">
        <v>2745</v>
      </c>
      <c r="C35" s="624">
        <v>4</v>
      </c>
      <c r="D35" s="625">
        <v>37172.2</v>
      </c>
      <c r="E35" s="625">
        <v>14506.3</v>
      </c>
      <c r="F35" s="625">
        <v>732.7</v>
      </c>
      <c r="G35" s="625">
        <v>4404.3</v>
      </c>
      <c r="H35" s="625">
        <v>10070.9</v>
      </c>
      <c r="I35" s="625">
        <v>35543.1</v>
      </c>
      <c r="J35" s="625">
        <v>34462.6</v>
      </c>
      <c r="K35" s="625">
        <v>803.7</v>
      </c>
      <c r="L35" s="625">
        <v>1629.1</v>
      </c>
      <c r="M35" s="625">
        <v>10128.3</v>
      </c>
      <c r="N35" s="35"/>
    </row>
    <row r="36" spans="1:14" ht="12.75" customHeight="1">
      <c r="A36" s="1403" t="s">
        <v>2746</v>
      </c>
      <c r="B36" s="1403" t="s">
        <v>2747</v>
      </c>
      <c r="C36" s="620"/>
      <c r="D36" s="625"/>
      <c r="E36" s="625"/>
      <c r="F36" s="625"/>
      <c r="G36" s="625"/>
      <c r="H36" s="625"/>
      <c r="I36" s="625"/>
      <c r="J36" s="625"/>
      <c r="K36" s="625"/>
      <c r="L36" s="625"/>
      <c r="M36" s="625"/>
      <c r="N36" s="35"/>
    </row>
    <row r="37" spans="1:14" s="90" customFormat="1" ht="14.25">
      <c r="A37" s="1405" t="s">
        <v>2748</v>
      </c>
      <c r="B37" s="1405" t="s">
        <v>2749</v>
      </c>
      <c r="C37" s="622">
        <v>108</v>
      </c>
      <c r="D37" s="623">
        <v>1188177.4</v>
      </c>
      <c r="E37" s="623">
        <v>565061.9</v>
      </c>
      <c r="F37" s="623">
        <v>112659.8</v>
      </c>
      <c r="G37" s="623">
        <v>263358.9</v>
      </c>
      <c r="H37" s="623">
        <v>372975.8</v>
      </c>
      <c r="I37" s="623">
        <v>595313.2</v>
      </c>
      <c r="J37" s="623">
        <v>498921.5</v>
      </c>
      <c r="K37" s="623">
        <v>89503.3</v>
      </c>
      <c r="L37" s="623">
        <v>592864.2</v>
      </c>
      <c r="M37" s="623">
        <v>429963.8</v>
      </c>
      <c r="N37" s="626"/>
    </row>
    <row r="38" spans="1:14" ht="12.75">
      <c r="A38" s="1405" t="s">
        <v>2750</v>
      </c>
      <c r="B38" s="1405" t="s">
        <v>2751</v>
      </c>
      <c r="C38" s="624">
        <v>8</v>
      </c>
      <c r="D38" s="625">
        <v>45246.9</v>
      </c>
      <c r="E38" s="625">
        <v>14616.5</v>
      </c>
      <c r="F38" s="625">
        <v>-41.4</v>
      </c>
      <c r="G38" s="625">
        <v>23914.6</v>
      </c>
      <c r="H38" s="625">
        <v>43925.4</v>
      </c>
      <c r="I38" s="625">
        <v>19183.3</v>
      </c>
      <c r="J38" s="625">
        <v>18837.5</v>
      </c>
      <c r="K38" s="625">
        <v>275.5</v>
      </c>
      <c r="L38" s="625">
        <v>26063.6</v>
      </c>
      <c r="M38" s="625">
        <v>29870.8</v>
      </c>
      <c r="N38" s="35"/>
    </row>
    <row r="39" spans="1:14" ht="12.75">
      <c r="A39" s="1405" t="s">
        <v>2752</v>
      </c>
      <c r="B39" s="1405" t="s">
        <v>2753</v>
      </c>
      <c r="C39" s="624">
        <v>4</v>
      </c>
      <c r="D39" s="621">
        <v>3988.1</v>
      </c>
      <c r="E39" s="621">
        <v>383.6</v>
      </c>
      <c r="F39" s="621">
        <v>13.4</v>
      </c>
      <c r="G39" s="621">
        <v>3427.6</v>
      </c>
      <c r="H39" s="621">
        <v>2689.6</v>
      </c>
      <c r="I39" s="621">
        <v>2958.7</v>
      </c>
      <c r="J39" s="621">
        <v>2924.2</v>
      </c>
      <c r="K39" s="621">
        <v>745.8</v>
      </c>
      <c r="L39" s="621">
        <v>1029.4</v>
      </c>
      <c r="M39" s="621">
        <v>908</v>
      </c>
      <c r="N39" s="35"/>
    </row>
    <row r="40" spans="1:14" ht="12.75">
      <c r="A40" s="1405" t="s">
        <v>2754</v>
      </c>
      <c r="B40" s="1405" t="s">
        <v>2755</v>
      </c>
      <c r="C40" s="624">
        <v>26</v>
      </c>
      <c r="D40" s="625">
        <v>348143.6</v>
      </c>
      <c r="E40" s="625">
        <v>159610.3</v>
      </c>
      <c r="F40" s="625">
        <v>33827</v>
      </c>
      <c r="G40" s="625">
        <v>139133</v>
      </c>
      <c r="H40" s="625">
        <v>199496.7</v>
      </c>
      <c r="I40" s="625">
        <v>147782.7</v>
      </c>
      <c r="J40" s="625">
        <v>131332</v>
      </c>
      <c r="K40" s="625">
        <v>28798.5</v>
      </c>
      <c r="L40" s="625">
        <v>200360.9</v>
      </c>
      <c r="M40" s="625">
        <v>220117.2</v>
      </c>
      <c r="N40" s="35"/>
    </row>
    <row r="41" spans="1:14" ht="12.75">
      <c r="A41" s="1405" t="s">
        <v>2756</v>
      </c>
      <c r="B41" s="1405" t="s">
        <v>2757</v>
      </c>
      <c r="C41" s="624">
        <v>1</v>
      </c>
      <c r="D41" s="625" t="s">
        <v>2702</v>
      </c>
      <c r="E41" s="625" t="s">
        <v>2702</v>
      </c>
      <c r="F41" s="625" t="s">
        <v>2702</v>
      </c>
      <c r="G41" s="625" t="s">
        <v>2702</v>
      </c>
      <c r="H41" s="625" t="s">
        <v>2702</v>
      </c>
      <c r="I41" s="625" t="s">
        <v>2702</v>
      </c>
      <c r="J41" s="625" t="s">
        <v>2702</v>
      </c>
      <c r="K41" s="625" t="s">
        <v>2702</v>
      </c>
      <c r="L41" s="625" t="s">
        <v>2702</v>
      </c>
      <c r="M41" s="625" t="s">
        <v>2702</v>
      </c>
      <c r="N41" s="35"/>
    </row>
    <row r="42" spans="1:14" s="102" customFormat="1" ht="14.25">
      <c r="A42" s="1405" t="s">
        <v>2758</v>
      </c>
      <c r="B42" s="1405" t="s">
        <v>2759</v>
      </c>
      <c r="C42" s="624">
        <v>69</v>
      </c>
      <c r="D42" s="625">
        <v>346419.1</v>
      </c>
      <c r="E42" s="625">
        <v>253706.2</v>
      </c>
      <c r="F42" s="625">
        <v>48080.8</v>
      </c>
      <c r="G42" s="625">
        <v>52203.2</v>
      </c>
      <c r="H42" s="625">
        <v>70187.9</v>
      </c>
      <c r="I42" s="625">
        <v>289490.7</v>
      </c>
      <c r="J42" s="625">
        <v>281033.4</v>
      </c>
      <c r="K42" s="625">
        <v>34142.9</v>
      </c>
      <c r="L42" s="625">
        <v>56928.4</v>
      </c>
      <c r="M42" s="625">
        <v>39067.8</v>
      </c>
      <c r="N42" s="35"/>
    </row>
    <row r="43" spans="1:14" ht="12.75">
      <c r="A43" s="1405" t="s">
        <v>2760</v>
      </c>
      <c r="B43" s="1405" t="s">
        <v>2761</v>
      </c>
      <c r="C43" s="622">
        <v>9</v>
      </c>
      <c r="D43" s="623">
        <v>82064.1</v>
      </c>
      <c r="E43" s="623">
        <v>39239.5</v>
      </c>
      <c r="F43" s="623">
        <v>2648.6</v>
      </c>
      <c r="G43" s="623">
        <v>35362.1</v>
      </c>
      <c r="H43" s="623">
        <v>44495</v>
      </c>
      <c r="I43" s="623">
        <v>57367.2</v>
      </c>
      <c r="J43" s="623">
        <v>48432.8</v>
      </c>
      <c r="K43" s="623">
        <v>895.8</v>
      </c>
      <c r="L43" s="623">
        <v>24696.9</v>
      </c>
      <c r="M43" s="623">
        <v>25003.5</v>
      </c>
      <c r="N43" s="35"/>
    </row>
    <row r="44" spans="1:14" s="90" customFormat="1" ht="14.25">
      <c r="A44" s="1405" t="s">
        <v>2762</v>
      </c>
      <c r="B44" s="1405" t="s">
        <v>0</v>
      </c>
      <c r="C44" s="622">
        <v>2</v>
      </c>
      <c r="D44" s="625" t="s">
        <v>2702</v>
      </c>
      <c r="E44" s="625" t="s">
        <v>2702</v>
      </c>
      <c r="F44" s="625" t="s">
        <v>2702</v>
      </c>
      <c r="G44" s="625" t="s">
        <v>2702</v>
      </c>
      <c r="H44" s="625" t="s">
        <v>2702</v>
      </c>
      <c r="I44" s="625" t="s">
        <v>2702</v>
      </c>
      <c r="J44" s="625" t="s">
        <v>2702</v>
      </c>
      <c r="K44" s="625" t="s">
        <v>2702</v>
      </c>
      <c r="L44" s="625" t="s">
        <v>2702</v>
      </c>
      <c r="M44" s="625" t="s">
        <v>2702</v>
      </c>
      <c r="N44" s="626"/>
    </row>
    <row r="45" spans="1:14" ht="12.75">
      <c r="A45" s="1403" t="s">
        <v>1</v>
      </c>
      <c r="B45" s="1403" t="s">
        <v>2</v>
      </c>
      <c r="C45" s="620"/>
      <c r="D45" s="625"/>
      <c r="E45" s="625"/>
      <c r="F45" s="625"/>
      <c r="G45" s="625"/>
      <c r="H45" s="625"/>
      <c r="I45" s="625"/>
      <c r="J45" s="625"/>
      <c r="K45" s="625"/>
      <c r="L45" s="625"/>
      <c r="M45" s="625"/>
      <c r="N45" s="35"/>
    </row>
    <row r="46" spans="1:14" ht="12.75">
      <c r="A46" s="1405" t="s">
        <v>3</v>
      </c>
      <c r="B46" s="1405" t="s">
        <v>4</v>
      </c>
      <c r="C46" s="624">
        <v>4</v>
      </c>
      <c r="D46" s="625">
        <v>612502.7</v>
      </c>
      <c r="E46" s="625">
        <v>175413.3</v>
      </c>
      <c r="F46" s="625">
        <v>30792.3</v>
      </c>
      <c r="G46" s="625">
        <v>162497.1</v>
      </c>
      <c r="H46" s="625">
        <v>222388.5</v>
      </c>
      <c r="I46" s="625">
        <v>146765</v>
      </c>
      <c r="J46" s="625">
        <v>75661.6</v>
      </c>
      <c r="K46" s="625">
        <v>28229.2</v>
      </c>
      <c r="L46" s="625">
        <v>465737.7</v>
      </c>
      <c r="M46" s="625">
        <v>316560.2</v>
      </c>
      <c r="N46" s="35"/>
    </row>
    <row r="47" spans="1:14" ht="12.75">
      <c r="A47" s="1405" t="s">
        <v>5</v>
      </c>
      <c r="B47" s="1405" t="s">
        <v>6</v>
      </c>
      <c r="C47" s="624">
        <v>1</v>
      </c>
      <c r="D47" s="625" t="s">
        <v>2702</v>
      </c>
      <c r="E47" s="625" t="s">
        <v>2702</v>
      </c>
      <c r="F47" s="625" t="s">
        <v>2702</v>
      </c>
      <c r="G47" s="625" t="s">
        <v>2702</v>
      </c>
      <c r="H47" s="625" t="s">
        <v>2702</v>
      </c>
      <c r="I47" s="625" t="s">
        <v>2702</v>
      </c>
      <c r="J47" s="625" t="s">
        <v>2702</v>
      </c>
      <c r="K47" s="625" t="s">
        <v>2702</v>
      </c>
      <c r="L47" s="625" t="s">
        <v>2702</v>
      </c>
      <c r="M47" s="625" t="s">
        <v>2702</v>
      </c>
      <c r="N47" s="35"/>
    </row>
    <row r="48" spans="1:14" ht="12.75">
      <c r="A48" s="1405" t="s">
        <v>7</v>
      </c>
      <c r="B48" s="1405" t="s">
        <v>8</v>
      </c>
      <c r="C48" s="624">
        <v>10</v>
      </c>
      <c r="D48" s="625">
        <v>46383</v>
      </c>
      <c r="E48" s="625">
        <v>17732.2</v>
      </c>
      <c r="F48" s="625">
        <v>67.5</v>
      </c>
      <c r="G48" s="625">
        <v>18239.5</v>
      </c>
      <c r="H48" s="625">
        <v>29066.8</v>
      </c>
      <c r="I48" s="625">
        <v>27114.5</v>
      </c>
      <c r="J48" s="625">
        <v>26502</v>
      </c>
      <c r="K48" s="625">
        <v>1233.4</v>
      </c>
      <c r="L48" s="625">
        <v>19268.5</v>
      </c>
      <c r="M48" s="625">
        <v>14939.8</v>
      </c>
      <c r="N48" s="35"/>
    </row>
    <row r="49" spans="1:14" ht="12.75">
      <c r="A49" s="1405" t="s">
        <v>9</v>
      </c>
      <c r="B49" s="1405" t="s">
        <v>10</v>
      </c>
      <c r="C49" s="624">
        <v>1</v>
      </c>
      <c r="D49" s="625" t="s">
        <v>2702</v>
      </c>
      <c r="E49" s="625" t="s">
        <v>2702</v>
      </c>
      <c r="F49" s="625" t="s">
        <v>2702</v>
      </c>
      <c r="G49" s="625" t="s">
        <v>2702</v>
      </c>
      <c r="H49" s="625" t="s">
        <v>2702</v>
      </c>
      <c r="I49" s="625" t="s">
        <v>2702</v>
      </c>
      <c r="J49" s="625" t="s">
        <v>2702</v>
      </c>
      <c r="K49" s="625" t="s">
        <v>2702</v>
      </c>
      <c r="L49" s="625" t="s">
        <v>2702</v>
      </c>
      <c r="M49" s="625" t="s">
        <v>2702</v>
      </c>
      <c r="N49" s="35"/>
    </row>
    <row r="50" spans="1:14" ht="12.75">
      <c r="A50" s="1408" t="s">
        <v>11</v>
      </c>
      <c r="B50" s="1408" t="s">
        <v>12</v>
      </c>
      <c r="C50" s="627">
        <v>2</v>
      </c>
      <c r="D50" s="625" t="s">
        <v>2702</v>
      </c>
      <c r="E50" s="625" t="s">
        <v>2702</v>
      </c>
      <c r="F50" s="625" t="s">
        <v>2702</v>
      </c>
      <c r="G50" s="625" t="s">
        <v>2702</v>
      </c>
      <c r="H50" s="625" t="s">
        <v>2702</v>
      </c>
      <c r="I50" s="625" t="s">
        <v>2702</v>
      </c>
      <c r="J50" s="625" t="s">
        <v>2702</v>
      </c>
      <c r="K50" s="625" t="s">
        <v>2702</v>
      </c>
      <c r="L50" s="625" t="s">
        <v>2702</v>
      </c>
      <c r="M50" s="625" t="s">
        <v>2702</v>
      </c>
      <c r="N50" s="35"/>
    </row>
    <row r="51" spans="1:13" ht="13.5" thickBot="1">
      <c r="A51" s="1409" t="s">
        <v>13</v>
      </c>
      <c r="B51" s="1410" t="s">
        <v>14</v>
      </c>
      <c r="C51" s="628">
        <v>101</v>
      </c>
      <c r="D51" s="629">
        <v>675726.4</v>
      </c>
      <c r="E51" s="629">
        <v>418670.4</v>
      </c>
      <c r="F51" s="629">
        <v>85038.8</v>
      </c>
      <c r="G51" s="629">
        <v>105536.4</v>
      </c>
      <c r="H51" s="629">
        <v>141364.8</v>
      </c>
      <c r="I51" s="629">
        <v>525240.7</v>
      </c>
      <c r="J51" s="629">
        <v>476880.5</v>
      </c>
      <c r="K51" s="629">
        <v>60676.3</v>
      </c>
      <c r="L51" s="629">
        <v>150485.7</v>
      </c>
      <c r="M51" s="630">
        <v>137550.5</v>
      </c>
    </row>
  </sheetData>
  <mergeCells count="56">
    <mergeCell ref="A50:B50"/>
    <mergeCell ref="A51:B51"/>
    <mergeCell ref="A46:B46"/>
    <mergeCell ref="A47:B47"/>
    <mergeCell ref="A48:B48"/>
    <mergeCell ref="A49:B49"/>
    <mergeCell ref="A42:B42"/>
    <mergeCell ref="A43:B43"/>
    <mergeCell ref="A44:B44"/>
    <mergeCell ref="A45:B45"/>
    <mergeCell ref="A38:B38"/>
    <mergeCell ref="A39:B39"/>
    <mergeCell ref="A40:B40"/>
    <mergeCell ref="A41:B41"/>
    <mergeCell ref="A34:B34"/>
    <mergeCell ref="A35:B35"/>
    <mergeCell ref="A36:B36"/>
    <mergeCell ref="A37:B37"/>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M5:M8"/>
    <mergeCell ref="F6:F8"/>
    <mergeCell ref="K6:K8"/>
    <mergeCell ref="A9:B9"/>
    <mergeCell ref="A1:M1"/>
    <mergeCell ref="A4:B8"/>
    <mergeCell ref="C4:C8"/>
    <mergeCell ref="D4:D8"/>
    <mergeCell ref="G4:G8"/>
    <mergeCell ref="H4:H8"/>
    <mergeCell ref="I4:I8"/>
    <mergeCell ref="L4:L8"/>
    <mergeCell ref="E5:E8"/>
    <mergeCell ref="J5:J8"/>
  </mergeCells>
  <printOptions/>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dimension ref="A1:S56"/>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C3" sqref="C3:C4"/>
    </sheetView>
  </sheetViews>
  <sheetFormatPr defaultColWidth="9.00390625" defaultRowHeight="14.25"/>
  <cols>
    <col min="4" max="7" width="9.875" style="0" customWidth="1"/>
  </cols>
  <sheetData>
    <row r="1" spans="1:19" ht="19.5">
      <c r="A1" s="1411" t="s">
        <v>16</v>
      </c>
      <c r="B1" s="1411"/>
      <c r="C1" s="1411"/>
      <c r="D1" s="1411"/>
      <c r="E1" s="1411"/>
      <c r="F1" s="1411"/>
      <c r="G1" s="1411"/>
      <c r="H1" s="1411"/>
      <c r="I1" s="1411"/>
      <c r="J1" s="1411"/>
      <c r="K1" s="1411"/>
      <c r="L1" s="1411"/>
      <c r="M1" s="1411"/>
      <c r="N1" s="1411"/>
      <c r="O1" s="1411"/>
      <c r="P1" s="1411"/>
      <c r="Q1" s="1411"/>
      <c r="R1" s="1412"/>
      <c r="S1" s="631"/>
    </row>
    <row r="2" spans="1:19" ht="15.75" thickBot="1">
      <c r="A2" s="637"/>
      <c r="B2" s="637"/>
      <c r="C2" s="637"/>
      <c r="D2" s="637"/>
      <c r="E2" s="637"/>
      <c r="F2" s="637"/>
      <c r="G2" s="637"/>
      <c r="H2" s="637"/>
      <c r="I2" s="637"/>
      <c r="J2" s="637"/>
      <c r="K2" s="637"/>
      <c r="L2" s="637"/>
      <c r="M2" s="637"/>
      <c r="N2" s="637"/>
      <c r="O2" s="637"/>
      <c r="P2" s="637"/>
      <c r="Q2" s="637"/>
      <c r="R2" s="638" t="s">
        <v>796</v>
      </c>
      <c r="S2" s="631"/>
    </row>
    <row r="3" spans="1:19" ht="15.75" thickBot="1">
      <c r="A3" s="1413" t="s">
        <v>2777</v>
      </c>
      <c r="B3" s="1413" t="s">
        <v>2681</v>
      </c>
      <c r="C3" s="1415" t="s">
        <v>17</v>
      </c>
      <c r="D3" s="1417" t="s">
        <v>353</v>
      </c>
      <c r="E3" s="632" t="s">
        <v>342</v>
      </c>
      <c r="F3" s="1417" t="s">
        <v>354</v>
      </c>
      <c r="G3" s="632" t="s">
        <v>342</v>
      </c>
      <c r="H3" s="1417" t="s">
        <v>18</v>
      </c>
      <c r="I3" s="632" t="s">
        <v>342</v>
      </c>
      <c r="J3" s="1415" t="s">
        <v>19</v>
      </c>
      <c r="K3" s="1417" t="s">
        <v>357</v>
      </c>
      <c r="L3" s="632" t="s">
        <v>342</v>
      </c>
      <c r="M3" s="1417" t="s">
        <v>358</v>
      </c>
      <c r="N3" s="1417" t="s">
        <v>359</v>
      </c>
      <c r="O3" s="1417" t="s">
        <v>20</v>
      </c>
      <c r="P3" s="1417" t="s">
        <v>21</v>
      </c>
      <c r="Q3" s="1417" t="s">
        <v>345</v>
      </c>
      <c r="R3" s="1322" t="s">
        <v>22</v>
      </c>
      <c r="S3" s="631"/>
    </row>
    <row r="4" spans="1:19" ht="27" thickTop="1">
      <c r="A4" s="1414" t="s">
        <v>2681</v>
      </c>
      <c r="B4" s="1414" t="s">
        <v>2681</v>
      </c>
      <c r="C4" s="1416"/>
      <c r="D4" s="1418" t="s">
        <v>353</v>
      </c>
      <c r="E4" s="633" t="s">
        <v>23</v>
      </c>
      <c r="F4" s="1418" t="s">
        <v>354</v>
      </c>
      <c r="G4" s="634" t="s">
        <v>24</v>
      </c>
      <c r="H4" s="1418" t="s">
        <v>369</v>
      </c>
      <c r="I4" s="634" t="s">
        <v>25</v>
      </c>
      <c r="J4" s="1416"/>
      <c r="K4" s="1418" t="s">
        <v>357</v>
      </c>
      <c r="L4" s="634" t="s">
        <v>26</v>
      </c>
      <c r="M4" s="1418" t="s">
        <v>358</v>
      </c>
      <c r="N4" s="1418" t="s">
        <v>27</v>
      </c>
      <c r="O4" s="1418" t="s">
        <v>27</v>
      </c>
      <c r="P4" s="1418" t="s">
        <v>21</v>
      </c>
      <c r="Q4" s="1418" t="s">
        <v>27</v>
      </c>
      <c r="R4" s="1419"/>
      <c r="S4" s="631"/>
    </row>
    <row r="5" spans="1:19" ht="14.25">
      <c r="A5" s="1420" t="s">
        <v>944</v>
      </c>
      <c r="B5" s="1421" t="s">
        <v>28</v>
      </c>
      <c r="C5" s="639">
        <v>119</v>
      </c>
      <c r="D5" s="618">
        <v>766937.9</v>
      </c>
      <c r="E5" s="618">
        <v>743983.6</v>
      </c>
      <c r="F5" s="618">
        <v>524164.8</v>
      </c>
      <c r="G5" s="618">
        <v>516224</v>
      </c>
      <c r="H5" s="618">
        <v>17779</v>
      </c>
      <c r="I5" s="618">
        <v>16987.8</v>
      </c>
      <c r="J5" s="619">
        <v>58513.3</v>
      </c>
      <c r="K5" s="618">
        <v>90742.9</v>
      </c>
      <c r="L5" s="618">
        <v>2679</v>
      </c>
      <c r="M5" s="618">
        <v>5346</v>
      </c>
      <c r="N5" s="618">
        <v>81019.1</v>
      </c>
      <c r="O5" s="618">
        <v>20396.8</v>
      </c>
      <c r="P5" s="618">
        <v>110297.6</v>
      </c>
      <c r="Q5" s="618">
        <v>2535.4</v>
      </c>
      <c r="R5" s="640">
        <v>15555</v>
      </c>
      <c r="S5" s="635"/>
    </row>
    <row r="6" spans="1:19" ht="15">
      <c r="A6" s="1404" t="s">
        <v>29</v>
      </c>
      <c r="B6" s="1404" t="s">
        <v>2695</v>
      </c>
      <c r="C6" s="641"/>
      <c r="D6" s="621"/>
      <c r="E6" s="621"/>
      <c r="F6" s="621"/>
      <c r="G6" s="621"/>
      <c r="H6" s="621"/>
      <c r="I6" s="621"/>
      <c r="J6" s="621"/>
      <c r="K6" s="621"/>
      <c r="L6" s="621"/>
      <c r="M6" s="621"/>
      <c r="N6" s="621"/>
      <c r="O6" s="621"/>
      <c r="P6" s="621"/>
      <c r="Q6" s="621"/>
      <c r="R6" s="641"/>
      <c r="S6" s="636"/>
    </row>
    <row r="7" spans="1:19" ht="15">
      <c r="A7" s="1404" t="s">
        <v>30</v>
      </c>
      <c r="B7" s="1404" t="s">
        <v>2697</v>
      </c>
      <c r="C7" s="617">
        <v>12</v>
      </c>
      <c r="D7" s="623">
        <v>163663.7</v>
      </c>
      <c r="E7" s="623">
        <v>163663.6</v>
      </c>
      <c r="F7" s="623">
        <v>141838.2</v>
      </c>
      <c r="G7" s="623">
        <v>141838.2</v>
      </c>
      <c r="H7" s="623">
        <v>2971.5</v>
      </c>
      <c r="I7" s="623">
        <v>2971.5</v>
      </c>
      <c r="J7" s="623">
        <v>4498.9</v>
      </c>
      <c r="K7" s="623">
        <v>9208.8</v>
      </c>
      <c r="L7" s="623">
        <v>152.7</v>
      </c>
      <c r="M7" s="623">
        <v>-55.2</v>
      </c>
      <c r="N7" s="623">
        <v>2422</v>
      </c>
      <c r="O7" s="623">
        <v>693.4</v>
      </c>
      <c r="P7" s="623">
        <v>11010</v>
      </c>
      <c r="Q7" s="623">
        <v>176.7</v>
      </c>
      <c r="R7" s="617">
        <v>2202</v>
      </c>
      <c r="S7" s="636"/>
    </row>
    <row r="8" spans="1:19" ht="15">
      <c r="A8" s="1405" t="s">
        <v>31</v>
      </c>
      <c r="B8" s="1405" t="s">
        <v>2699</v>
      </c>
      <c r="C8" s="642">
        <v>11</v>
      </c>
      <c r="D8" s="625">
        <v>162904.3</v>
      </c>
      <c r="E8" s="625">
        <v>162904.2</v>
      </c>
      <c r="F8" s="625">
        <v>141342.5</v>
      </c>
      <c r="G8" s="625">
        <v>141342.5</v>
      </c>
      <c r="H8" s="625">
        <v>2947.4</v>
      </c>
      <c r="I8" s="625">
        <v>2947.4</v>
      </c>
      <c r="J8" s="625">
        <v>4498.9</v>
      </c>
      <c r="K8" s="625">
        <v>8930.8</v>
      </c>
      <c r="L8" s="625">
        <v>120.9</v>
      </c>
      <c r="M8" s="625">
        <v>-54.7</v>
      </c>
      <c r="N8" s="625">
        <v>2461</v>
      </c>
      <c r="O8" s="625">
        <v>693.4</v>
      </c>
      <c r="P8" s="625">
        <v>10708.9</v>
      </c>
      <c r="Q8" s="625">
        <v>169.1</v>
      </c>
      <c r="R8" s="642">
        <v>1986</v>
      </c>
      <c r="S8" s="636"/>
    </row>
    <row r="9" spans="1:19" ht="15">
      <c r="A9" s="1404" t="s">
        <v>32</v>
      </c>
      <c r="B9" s="1404" t="s">
        <v>2701</v>
      </c>
      <c r="C9" s="617">
        <v>1</v>
      </c>
      <c r="D9" s="623" t="s">
        <v>33</v>
      </c>
      <c r="E9" s="623" t="s">
        <v>33</v>
      </c>
      <c r="F9" s="623" t="s">
        <v>33</v>
      </c>
      <c r="G9" s="623" t="s">
        <v>33</v>
      </c>
      <c r="H9" s="623" t="s">
        <v>33</v>
      </c>
      <c r="I9" s="623" t="s">
        <v>33</v>
      </c>
      <c r="J9" s="623" t="s">
        <v>33</v>
      </c>
      <c r="K9" s="623" t="s">
        <v>33</v>
      </c>
      <c r="L9" s="623" t="s">
        <v>33</v>
      </c>
      <c r="M9" s="623" t="s">
        <v>33</v>
      </c>
      <c r="N9" s="623" t="s">
        <v>33</v>
      </c>
      <c r="O9" s="623" t="s">
        <v>33</v>
      </c>
      <c r="P9" s="623" t="s">
        <v>33</v>
      </c>
      <c r="Q9" s="623" t="s">
        <v>33</v>
      </c>
      <c r="R9" s="623" t="s">
        <v>33</v>
      </c>
      <c r="S9" s="636"/>
    </row>
    <row r="10" spans="1:19" ht="15">
      <c r="A10" s="1404" t="s">
        <v>34</v>
      </c>
      <c r="B10" s="1404" t="s">
        <v>2704</v>
      </c>
      <c r="C10" s="617">
        <v>4</v>
      </c>
      <c r="D10" s="623">
        <v>8219.9</v>
      </c>
      <c r="E10" s="623">
        <v>6634</v>
      </c>
      <c r="F10" s="623">
        <v>3276.2</v>
      </c>
      <c r="G10" s="623">
        <v>3232.1</v>
      </c>
      <c r="H10" s="623">
        <v>114.3</v>
      </c>
      <c r="I10" s="623">
        <v>69.3</v>
      </c>
      <c r="J10" s="623">
        <v>2760.7</v>
      </c>
      <c r="K10" s="623">
        <v>1626</v>
      </c>
      <c r="L10" s="623">
        <v>74.5</v>
      </c>
      <c r="M10" s="623">
        <v>80.3</v>
      </c>
      <c r="N10" s="623">
        <v>369.4</v>
      </c>
      <c r="O10" s="623">
        <v>103.1</v>
      </c>
      <c r="P10" s="623">
        <v>1920.8</v>
      </c>
      <c r="Q10" s="623">
        <v>46.3</v>
      </c>
      <c r="R10" s="617">
        <v>324</v>
      </c>
      <c r="S10" s="636"/>
    </row>
    <row r="11" spans="1:19" ht="15">
      <c r="A11" s="1404" t="s">
        <v>35</v>
      </c>
      <c r="B11" s="1404" t="s">
        <v>36</v>
      </c>
      <c r="C11" s="617">
        <v>1</v>
      </c>
      <c r="D11" s="623" t="s">
        <v>37</v>
      </c>
      <c r="E11" s="623" t="s">
        <v>37</v>
      </c>
      <c r="F11" s="623" t="s">
        <v>37</v>
      </c>
      <c r="G11" s="623" t="s">
        <v>37</v>
      </c>
      <c r="H11" s="623" t="s">
        <v>37</v>
      </c>
      <c r="I11" s="623" t="s">
        <v>37</v>
      </c>
      <c r="J11" s="623" t="s">
        <v>37</v>
      </c>
      <c r="K11" s="623" t="s">
        <v>37</v>
      </c>
      <c r="L11" s="623" t="s">
        <v>37</v>
      </c>
      <c r="M11" s="623" t="s">
        <v>37</v>
      </c>
      <c r="N11" s="623" t="s">
        <v>37</v>
      </c>
      <c r="O11" s="623" t="s">
        <v>37</v>
      </c>
      <c r="P11" s="623" t="s">
        <v>37</v>
      </c>
      <c r="Q11" s="623" t="s">
        <v>37</v>
      </c>
      <c r="R11" s="623" t="s">
        <v>37</v>
      </c>
      <c r="S11" s="636"/>
    </row>
    <row r="12" spans="1:19" ht="15">
      <c r="A12" s="1404" t="s">
        <v>38</v>
      </c>
      <c r="B12" s="1404" t="s">
        <v>2706</v>
      </c>
      <c r="C12" s="617">
        <v>2</v>
      </c>
      <c r="D12" s="623" t="s">
        <v>37</v>
      </c>
      <c r="E12" s="623" t="s">
        <v>37</v>
      </c>
      <c r="F12" s="623" t="s">
        <v>37</v>
      </c>
      <c r="G12" s="623" t="s">
        <v>37</v>
      </c>
      <c r="H12" s="623" t="s">
        <v>37</v>
      </c>
      <c r="I12" s="623" t="s">
        <v>37</v>
      </c>
      <c r="J12" s="623" t="s">
        <v>37</v>
      </c>
      <c r="K12" s="623" t="s">
        <v>37</v>
      </c>
      <c r="L12" s="623" t="s">
        <v>37</v>
      </c>
      <c r="M12" s="623" t="s">
        <v>37</v>
      </c>
      <c r="N12" s="623" t="s">
        <v>37</v>
      </c>
      <c r="O12" s="623" t="s">
        <v>37</v>
      </c>
      <c r="P12" s="623" t="s">
        <v>37</v>
      </c>
      <c r="Q12" s="623" t="s">
        <v>37</v>
      </c>
      <c r="R12" s="623" t="s">
        <v>37</v>
      </c>
      <c r="S12" s="636"/>
    </row>
    <row r="13" spans="1:19" ht="15">
      <c r="A13" s="1404" t="s">
        <v>39</v>
      </c>
      <c r="B13" s="1404" t="s">
        <v>2708</v>
      </c>
      <c r="C13" s="617">
        <v>13</v>
      </c>
      <c r="D13" s="623">
        <v>66425.7</v>
      </c>
      <c r="E13" s="623">
        <v>62729.7</v>
      </c>
      <c r="F13" s="623">
        <v>29751</v>
      </c>
      <c r="G13" s="623">
        <v>29431.8</v>
      </c>
      <c r="H13" s="623">
        <v>4328.3</v>
      </c>
      <c r="I13" s="623">
        <v>4125.1</v>
      </c>
      <c r="J13" s="623">
        <v>16247.7</v>
      </c>
      <c r="K13" s="623">
        <v>9760.4</v>
      </c>
      <c r="L13" s="623">
        <v>248</v>
      </c>
      <c r="M13" s="623">
        <v>1992.6</v>
      </c>
      <c r="N13" s="623">
        <v>5515.7</v>
      </c>
      <c r="O13" s="623">
        <v>1466.2</v>
      </c>
      <c r="P13" s="623">
        <v>31995.6</v>
      </c>
      <c r="Q13" s="623">
        <v>-2.6</v>
      </c>
      <c r="R13" s="617">
        <v>5606</v>
      </c>
      <c r="S13" s="636"/>
    </row>
    <row r="14" spans="1:19" ht="15">
      <c r="A14" s="1405" t="s">
        <v>40</v>
      </c>
      <c r="B14" s="1405" t="s">
        <v>2710</v>
      </c>
      <c r="C14" s="642">
        <v>5</v>
      </c>
      <c r="D14" s="625">
        <v>26713.8</v>
      </c>
      <c r="E14" s="625">
        <v>26713.8</v>
      </c>
      <c r="F14" s="625">
        <v>11447.8</v>
      </c>
      <c r="G14" s="625">
        <v>11447.8</v>
      </c>
      <c r="H14" s="625">
        <v>1470.7</v>
      </c>
      <c r="I14" s="625">
        <v>1470.7</v>
      </c>
      <c r="J14" s="625">
        <v>10471.5</v>
      </c>
      <c r="K14" s="625">
        <v>3055.6</v>
      </c>
      <c r="L14" s="625">
        <v>155.7</v>
      </c>
      <c r="M14" s="625">
        <v>549.7</v>
      </c>
      <c r="N14" s="625">
        <v>-197.8</v>
      </c>
      <c r="O14" s="625">
        <v>118.1</v>
      </c>
      <c r="P14" s="625">
        <v>14676.2</v>
      </c>
      <c r="Q14" s="625">
        <v>-0.3</v>
      </c>
      <c r="R14" s="642">
        <v>3782</v>
      </c>
      <c r="S14" s="636"/>
    </row>
    <row r="15" spans="1:19" ht="15">
      <c r="A15" s="1405" t="s">
        <v>41</v>
      </c>
      <c r="B15" s="1405" t="s">
        <v>2712</v>
      </c>
      <c r="C15" s="642">
        <v>5</v>
      </c>
      <c r="D15" s="625">
        <v>27716.8</v>
      </c>
      <c r="E15" s="625">
        <v>27716.8</v>
      </c>
      <c r="F15" s="625">
        <v>15723.8</v>
      </c>
      <c r="G15" s="625">
        <v>15723.8</v>
      </c>
      <c r="H15" s="625">
        <v>1533</v>
      </c>
      <c r="I15" s="625">
        <v>1533</v>
      </c>
      <c r="J15" s="625">
        <v>4970.8</v>
      </c>
      <c r="K15" s="625">
        <v>5121.2</v>
      </c>
      <c r="L15" s="625">
        <v>12.6</v>
      </c>
      <c r="M15" s="625">
        <v>-10.2</v>
      </c>
      <c r="N15" s="625">
        <v>1017.3</v>
      </c>
      <c r="O15" s="625">
        <v>201.7</v>
      </c>
      <c r="P15" s="625">
        <v>16177.3</v>
      </c>
      <c r="Q15" s="625">
        <v>0</v>
      </c>
      <c r="R15" s="642">
        <v>1753</v>
      </c>
      <c r="S15" s="636"/>
    </row>
    <row r="16" spans="1:19" ht="15">
      <c r="A16" s="1404" t="s">
        <v>42</v>
      </c>
      <c r="B16" s="1404" t="s">
        <v>2714</v>
      </c>
      <c r="C16" s="617">
        <v>4</v>
      </c>
      <c r="D16" s="623">
        <v>5302.1</v>
      </c>
      <c r="E16" s="623">
        <v>5302.1</v>
      </c>
      <c r="F16" s="623">
        <v>3209.9</v>
      </c>
      <c r="G16" s="623">
        <v>3209.9</v>
      </c>
      <c r="H16" s="623">
        <v>253.9</v>
      </c>
      <c r="I16" s="623">
        <v>253.9</v>
      </c>
      <c r="J16" s="623">
        <v>1043.5</v>
      </c>
      <c r="K16" s="623">
        <v>783.9</v>
      </c>
      <c r="L16" s="623">
        <v>0.6</v>
      </c>
      <c r="M16" s="623">
        <v>-1.2</v>
      </c>
      <c r="N16" s="623">
        <v>12.1</v>
      </c>
      <c r="O16" s="623">
        <v>3.7</v>
      </c>
      <c r="P16" s="623">
        <v>878.6</v>
      </c>
      <c r="Q16" s="623">
        <v>22.4</v>
      </c>
      <c r="R16" s="617">
        <v>207</v>
      </c>
      <c r="S16" s="636"/>
    </row>
    <row r="17" spans="1:19" ht="15">
      <c r="A17" s="1404" t="s">
        <v>43</v>
      </c>
      <c r="B17" s="1404" t="s">
        <v>2716</v>
      </c>
      <c r="C17" s="617">
        <v>38</v>
      </c>
      <c r="D17" s="623">
        <v>162616.1</v>
      </c>
      <c r="E17" s="623">
        <v>161434.2</v>
      </c>
      <c r="F17" s="623">
        <v>128412.5</v>
      </c>
      <c r="G17" s="623">
        <v>128412.5</v>
      </c>
      <c r="H17" s="623">
        <v>4387.7</v>
      </c>
      <c r="I17" s="623">
        <v>4322.7</v>
      </c>
      <c r="J17" s="623">
        <v>13148.7</v>
      </c>
      <c r="K17" s="623">
        <v>12018.2</v>
      </c>
      <c r="L17" s="623">
        <v>160.2</v>
      </c>
      <c r="M17" s="623">
        <v>711</v>
      </c>
      <c r="N17" s="623">
        <v>4306</v>
      </c>
      <c r="O17" s="623">
        <v>755.3</v>
      </c>
      <c r="P17" s="623">
        <v>18487.2</v>
      </c>
      <c r="Q17" s="623">
        <v>1142.5</v>
      </c>
      <c r="R17" s="617">
        <v>1906</v>
      </c>
      <c r="S17" s="636"/>
    </row>
    <row r="18" spans="1:19" ht="15">
      <c r="A18" s="1405" t="s">
        <v>44</v>
      </c>
      <c r="B18" s="1405" t="s">
        <v>2718</v>
      </c>
      <c r="C18" s="642">
        <v>19</v>
      </c>
      <c r="D18" s="625">
        <v>10465.3</v>
      </c>
      <c r="E18" s="625">
        <v>10464.9</v>
      </c>
      <c r="F18" s="625">
        <v>9894.2</v>
      </c>
      <c r="G18" s="625">
        <v>9894.2</v>
      </c>
      <c r="H18" s="625">
        <v>39.5</v>
      </c>
      <c r="I18" s="625">
        <v>39.5</v>
      </c>
      <c r="J18" s="625">
        <v>361.5</v>
      </c>
      <c r="K18" s="625">
        <v>579.4</v>
      </c>
      <c r="L18" s="625">
        <v>4.2</v>
      </c>
      <c r="M18" s="625">
        <v>32.8</v>
      </c>
      <c r="N18" s="625">
        <v>-394.2</v>
      </c>
      <c r="O18" s="625">
        <v>2.1</v>
      </c>
      <c r="P18" s="625">
        <v>385.4</v>
      </c>
      <c r="Q18" s="625">
        <v>1.2</v>
      </c>
      <c r="R18" s="642">
        <v>113</v>
      </c>
      <c r="S18" s="636"/>
    </row>
    <row r="19" spans="1:19" ht="15">
      <c r="A19" s="1405" t="s">
        <v>45</v>
      </c>
      <c r="B19" s="1405" t="s">
        <v>2720</v>
      </c>
      <c r="C19" s="642">
        <v>13</v>
      </c>
      <c r="D19" s="625">
        <v>95130.5</v>
      </c>
      <c r="E19" s="625">
        <v>93949</v>
      </c>
      <c r="F19" s="625">
        <v>79402.3</v>
      </c>
      <c r="G19" s="625">
        <v>79402.3</v>
      </c>
      <c r="H19" s="625">
        <v>1013.8</v>
      </c>
      <c r="I19" s="625">
        <v>948.8</v>
      </c>
      <c r="J19" s="625">
        <v>7298.5</v>
      </c>
      <c r="K19" s="625">
        <v>4252.6</v>
      </c>
      <c r="L19" s="625">
        <v>68.6</v>
      </c>
      <c r="M19" s="625">
        <v>566.2</v>
      </c>
      <c r="N19" s="625">
        <v>2736.7</v>
      </c>
      <c r="O19" s="625">
        <v>104.9</v>
      </c>
      <c r="P19" s="625">
        <v>3046.6</v>
      </c>
      <c r="Q19" s="625">
        <v>121.2</v>
      </c>
      <c r="R19" s="642">
        <v>562</v>
      </c>
      <c r="S19" s="636"/>
    </row>
    <row r="20" spans="1:19" ht="15">
      <c r="A20" s="1404" t="s">
        <v>46</v>
      </c>
      <c r="B20" s="1404" t="s">
        <v>2722</v>
      </c>
      <c r="C20" s="617">
        <v>12</v>
      </c>
      <c r="D20" s="623">
        <v>31085.6</v>
      </c>
      <c r="E20" s="623">
        <v>31010.6</v>
      </c>
      <c r="F20" s="623">
        <v>18369.3</v>
      </c>
      <c r="G20" s="623">
        <v>18342.3</v>
      </c>
      <c r="H20" s="623">
        <v>1302.9</v>
      </c>
      <c r="I20" s="623">
        <v>1302.9</v>
      </c>
      <c r="J20" s="623">
        <v>953.1</v>
      </c>
      <c r="K20" s="623">
        <v>16199.1</v>
      </c>
      <c r="L20" s="623">
        <v>393.3</v>
      </c>
      <c r="M20" s="623">
        <v>1313.4</v>
      </c>
      <c r="N20" s="623">
        <v>-7036.2</v>
      </c>
      <c r="O20" s="623">
        <v>243</v>
      </c>
      <c r="P20" s="623">
        <v>12296.8</v>
      </c>
      <c r="Q20" s="623">
        <v>412</v>
      </c>
      <c r="R20" s="617">
        <v>1419</v>
      </c>
      <c r="S20" s="636"/>
    </row>
    <row r="21" spans="1:19" ht="15">
      <c r="A21" s="1405" t="s">
        <v>47</v>
      </c>
      <c r="B21" s="1405" t="s">
        <v>2724</v>
      </c>
      <c r="C21" s="642">
        <v>10</v>
      </c>
      <c r="D21" s="625">
        <v>29365.9</v>
      </c>
      <c r="E21" s="625">
        <v>29290.9</v>
      </c>
      <c r="F21" s="625">
        <v>17793.1</v>
      </c>
      <c r="G21" s="625">
        <v>17766.1</v>
      </c>
      <c r="H21" s="625">
        <v>1231.2</v>
      </c>
      <c r="I21" s="625">
        <v>1231.2</v>
      </c>
      <c r="J21" s="625">
        <v>953.1</v>
      </c>
      <c r="K21" s="625">
        <v>15162.7</v>
      </c>
      <c r="L21" s="625">
        <v>392.1</v>
      </c>
      <c r="M21" s="625">
        <v>1313.5</v>
      </c>
      <c r="N21" s="625">
        <v>-7071.7</v>
      </c>
      <c r="O21" s="625">
        <v>224.2</v>
      </c>
      <c r="P21" s="625">
        <v>11599.3</v>
      </c>
      <c r="Q21" s="625">
        <v>402.5</v>
      </c>
      <c r="R21" s="642">
        <v>1300</v>
      </c>
      <c r="S21" s="636"/>
    </row>
    <row r="22" spans="1:19" ht="15">
      <c r="A22" s="1404" t="s">
        <v>48</v>
      </c>
      <c r="B22" s="1404" t="s">
        <v>2726</v>
      </c>
      <c r="C22" s="617">
        <v>2</v>
      </c>
      <c r="D22" s="623" t="s">
        <v>33</v>
      </c>
      <c r="E22" s="623" t="s">
        <v>33</v>
      </c>
      <c r="F22" s="623" t="s">
        <v>33</v>
      </c>
      <c r="G22" s="623" t="s">
        <v>33</v>
      </c>
      <c r="H22" s="623" t="s">
        <v>33</v>
      </c>
      <c r="I22" s="623" t="s">
        <v>33</v>
      </c>
      <c r="J22" s="623" t="s">
        <v>33</v>
      </c>
      <c r="K22" s="623" t="s">
        <v>33</v>
      </c>
      <c r="L22" s="623" t="s">
        <v>33</v>
      </c>
      <c r="M22" s="623" t="s">
        <v>33</v>
      </c>
      <c r="N22" s="623" t="s">
        <v>33</v>
      </c>
      <c r="O22" s="623" t="s">
        <v>33</v>
      </c>
      <c r="P22" s="623" t="s">
        <v>33</v>
      </c>
      <c r="Q22" s="623" t="s">
        <v>33</v>
      </c>
      <c r="R22" s="623" t="s">
        <v>33</v>
      </c>
      <c r="S22" s="636"/>
    </row>
    <row r="23" spans="1:19" ht="15">
      <c r="A23" s="1404" t="s">
        <v>49</v>
      </c>
      <c r="B23" s="1404" t="s">
        <v>2728</v>
      </c>
      <c r="C23" s="617">
        <v>15</v>
      </c>
      <c r="D23" s="623">
        <v>20065.8</v>
      </c>
      <c r="E23" s="623">
        <v>19769.9</v>
      </c>
      <c r="F23" s="623">
        <v>3318.4</v>
      </c>
      <c r="G23" s="623">
        <v>3203.8</v>
      </c>
      <c r="H23" s="623">
        <v>554.9</v>
      </c>
      <c r="I23" s="623">
        <v>554.1</v>
      </c>
      <c r="J23" s="623">
        <v>5492.7</v>
      </c>
      <c r="K23" s="623">
        <v>9383.2</v>
      </c>
      <c r="L23" s="623">
        <v>75.8</v>
      </c>
      <c r="M23" s="623">
        <v>235.7</v>
      </c>
      <c r="N23" s="623">
        <v>1869</v>
      </c>
      <c r="O23" s="623">
        <v>396.8</v>
      </c>
      <c r="P23" s="623">
        <v>7275.8</v>
      </c>
      <c r="Q23" s="623">
        <v>1</v>
      </c>
      <c r="R23" s="617">
        <v>1298</v>
      </c>
      <c r="S23" s="636"/>
    </row>
    <row r="24" spans="1:19" ht="15">
      <c r="A24" s="1405" t="s">
        <v>50</v>
      </c>
      <c r="B24" s="1405" t="s">
        <v>2730</v>
      </c>
      <c r="C24" s="642">
        <v>14</v>
      </c>
      <c r="D24" s="625">
        <v>18552.3</v>
      </c>
      <c r="E24" s="625">
        <v>18256.4</v>
      </c>
      <c r="F24" s="625">
        <v>2177.8</v>
      </c>
      <c r="G24" s="625">
        <v>2063.2</v>
      </c>
      <c r="H24" s="625">
        <v>518.3</v>
      </c>
      <c r="I24" s="625">
        <v>517.5</v>
      </c>
      <c r="J24" s="625">
        <v>5492.7</v>
      </c>
      <c r="K24" s="625">
        <v>9056.8</v>
      </c>
      <c r="L24" s="625">
        <v>72</v>
      </c>
      <c r="M24" s="625">
        <v>238.2</v>
      </c>
      <c r="N24" s="625">
        <v>1851.2</v>
      </c>
      <c r="O24" s="625">
        <v>392.3</v>
      </c>
      <c r="P24" s="625">
        <v>6986.7</v>
      </c>
      <c r="Q24" s="625">
        <v>1</v>
      </c>
      <c r="R24" s="642">
        <v>1237</v>
      </c>
      <c r="S24" s="636"/>
    </row>
    <row r="25" spans="1:19" ht="15">
      <c r="A25" s="1404" t="s">
        <v>51</v>
      </c>
      <c r="B25" s="1404" t="s">
        <v>2732</v>
      </c>
      <c r="C25" s="617">
        <v>2</v>
      </c>
      <c r="D25" s="623" t="s">
        <v>33</v>
      </c>
      <c r="E25" s="623" t="s">
        <v>33</v>
      </c>
      <c r="F25" s="623" t="s">
        <v>33</v>
      </c>
      <c r="G25" s="623" t="s">
        <v>33</v>
      </c>
      <c r="H25" s="623" t="s">
        <v>33</v>
      </c>
      <c r="I25" s="623" t="s">
        <v>33</v>
      </c>
      <c r="J25" s="623" t="s">
        <v>33</v>
      </c>
      <c r="K25" s="623" t="s">
        <v>33</v>
      </c>
      <c r="L25" s="623" t="s">
        <v>33</v>
      </c>
      <c r="M25" s="623" t="s">
        <v>33</v>
      </c>
      <c r="N25" s="623" t="s">
        <v>33</v>
      </c>
      <c r="O25" s="623" t="s">
        <v>33</v>
      </c>
      <c r="P25" s="623" t="s">
        <v>33</v>
      </c>
      <c r="Q25" s="623" t="s">
        <v>33</v>
      </c>
      <c r="R25" s="623" t="s">
        <v>33</v>
      </c>
      <c r="S25" s="636"/>
    </row>
    <row r="26" spans="1:19" ht="15">
      <c r="A26" s="1404" t="s">
        <v>52</v>
      </c>
      <c r="B26" s="1404" t="s">
        <v>2734</v>
      </c>
      <c r="C26" s="617">
        <v>1</v>
      </c>
      <c r="D26" s="623" t="s">
        <v>37</v>
      </c>
      <c r="E26" s="623" t="s">
        <v>37</v>
      </c>
      <c r="F26" s="623" t="s">
        <v>37</v>
      </c>
      <c r="G26" s="623" t="s">
        <v>37</v>
      </c>
      <c r="H26" s="623" t="s">
        <v>37</v>
      </c>
      <c r="I26" s="623" t="s">
        <v>37</v>
      </c>
      <c r="J26" s="623" t="s">
        <v>37</v>
      </c>
      <c r="K26" s="623" t="s">
        <v>37</v>
      </c>
      <c r="L26" s="623" t="s">
        <v>37</v>
      </c>
      <c r="M26" s="623" t="s">
        <v>37</v>
      </c>
      <c r="N26" s="623" t="s">
        <v>37</v>
      </c>
      <c r="O26" s="623" t="s">
        <v>37</v>
      </c>
      <c r="P26" s="623" t="s">
        <v>37</v>
      </c>
      <c r="Q26" s="623" t="s">
        <v>37</v>
      </c>
      <c r="R26" s="623" t="s">
        <v>37</v>
      </c>
      <c r="S26" s="636"/>
    </row>
    <row r="27" spans="1:19" ht="15">
      <c r="A27" s="1404" t="s">
        <v>53</v>
      </c>
      <c r="B27" s="1404" t="s">
        <v>2736</v>
      </c>
      <c r="C27" s="617">
        <v>1</v>
      </c>
      <c r="D27" s="623" t="s">
        <v>37</v>
      </c>
      <c r="E27" s="623" t="s">
        <v>37</v>
      </c>
      <c r="F27" s="623" t="s">
        <v>37</v>
      </c>
      <c r="G27" s="623" t="s">
        <v>37</v>
      </c>
      <c r="H27" s="623" t="s">
        <v>37</v>
      </c>
      <c r="I27" s="623" t="s">
        <v>37</v>
      </c>
      <c r="J27" s="623" t="s">
        <v>37</v>
      </c>
      <c r="K27" s="623" t="s">
        <v>37</v>
      </c>
      <c r="L27" s="623" t="s">
        <v>37</v>
      </c>
      <c r="M27" s="623" t="s">
        <v>37</v>
      </c>
      <c r="N27" s="623" t="s">
        <v>37</v>
      </c>
      <c r="O27" s="623" t="s">
        <v>37</v>
      </c>
      <c r="P27" s="623" t="s">
        <v>37</v>
      </c>
      <c r="Q27" s="623" t="s">
        <v>37</v>
      </c>
      <c r="R27" s="623" t="s">
        <v>37</v>
      </c>
      <c r="S27" s="636"/>
    </row>
    <row r="28" spans="1:19" ht="15">
      <c r="A28" s="1404" t="s">
        <v>54</v>
      </c>
      <c r="B28" s="1404" t="s">
        <v>2738</v>
      </c>
      <c r="C28" s="617">
        <v>1</v>
      </c>
      <c r="D28" s="623" t="s">
        <v>37</v>
      </c>
      <c r="E28" s="623" t="s">
        <v>37</v>
      </c>
      <c r="F28" s="623" t="s">
        <v>37</v>
      </c>
      <c r="G28" s="623" t="s">
        <v>37</v>
      </c>
      <c r="H28" s="623" t="s">
        <v>37</v>
      </c>
      <c r="I28" s="623" t="s">
        <v>37</v>
      </c>
      <c r="J28" s="623" t="s">
        <v>37</v>
      </c>
      <c r="K28" s="623" t="s">
        <v>37</v>
      </c>
      <c r="L28" s="623" t="s">
        <v>37</v>
      </c>
      <c r="M28" s="623" t="s">
        <v>37</v>
      </c>
      <c r="N28" s="623" t="s">
        <v>37</v>
      </c>
      <c r="O28" s="623" t="s">
        <v>37</v>
      </c>
      <c r="P28" s="623" t="s">
        <v>37</v>
      </c>
      <c r="Q28" s="623" t="s">
        <v>37</v>
      </c>
      <c r="R28" s="623" t="s">
        <v>37</v>
      </c>
      <c r="S28" s="636"/>
    </row>
    <row r="29" spans="1:19" ht="15">
      <c r="A29" s="1404" t="s">
        <v>55</v>
      </c>
      <c r="B29" s="1404" t="s">
        <v>2740</v>
      </c>
      <c r="C29" s="617">
        <v>6</v>
      </c>
      <c r="D29" s="623">
        <v>255973.5</v>
      </c>
      <c r="E29" s="623">
        <v>255423.5</v>
      </c>
      <c r="F29" s="623">
        <v>170792.6</v>
      </c>
      <c r="G29" s="623">
        <v>170780.4</v>
      </c>
      <c r="H29" s="623">
        <v>1911.7</v>
      </c>
      <c r="I29" s="623">
        <v>1911.7</v>
      </c>
      <c r="J29" s="623">
        <v>4673</v>
      </c>
      <c r="K29" s="623">
        <v>22963.8</v>
      </c>
      <c r="L29" s="623">
        <v>1397.2</v>
      </c>
      <c r="M29" s="623">
        <v>1600.8</v>
      </c>
      <c r="N29" s="623">
        <v>64567.5</v>
      </c>
      <c r="O29" s="623">
        <v>14416.9</v>
      </c>
      <c r="P29" s="623">
        <v>18780.9</v>
      </c>
      <c r="Q29" s="623">
        <v>7.4</v>
      </c>
      <c r="R29" s="617">
        <v>1228</v>
      </c>
      <c r="S29" s="636"/>
    </row>
    <row r="30" spans="1:19" ht="15">
      <c r="A30" s="1405" t="s">
        <v>56</v>
      </c>
      <c r="B30" s="1405" t="s">
        <v>57</v>
      </c>
      <c r="C30" s="642">
        <v>6</v>
      </c>
      <c r="D30" s="625">
        <v>255973.5</v>
      </c>
      <c r="E30" s="625">
        <v>255423.5</v>
      </c>
      <c r="F30" s="625">
        <v>170792.6</v>
      </c>
      <c r="G30" s="625">
        <v>170780.4</v>
      </c>
      <c r="H30" s="625">
        <v>1911.7</v>
      </c>
      <c r="I30" s="625">
        <v>1911.7</v>
      </c>
      <c r="J30" s="625">
        <v>4673</v>
      </c>
      <c r="K30" s="625">
        <v>22963.8</v>
      </c>
      <c r="L30" s="625">
        <v>1397.2</v>
      </c>
      <c r="M30" s="625">
        <v>1600.8</v>
      </c>
      <c r="N30" s="625">
        <v>64567.5</v>
      </c>
      <c r="O30" s="625">
        <v>14416.9</v>
      </c>
      <c r="P30" s="625">
        <v>18780.9</v>
      </c>
      <c r="Q30" s="625">
        <v>7.4</v>
      </c>
      <c r="R30" s="642">
        <v>1228</v>
      </c>
      <c r="S30" s="636"/>
    </row>
    <row r="31" spans="1:19" ht="15">
      <c r="A31" s="1404" t="s">
        <v>58</v>
      </c>
      <c r="B31" s="1404" t="s">
        <v>2743</v>
      </c>
      <c r="C31" s="617">
        <v>4</v>
      </c>
      <c r="D31" s="623">
        <v>6112.9</v>
      </c>
      <c r="E31" s="623">
        <v>5852.9</v>
      </c>
      <c r="F31" s="623">
        <v>1457.5</v>
      </c>
      <c r="G31" s="623">
        <v>1296.7</v>
      </c>
      <c r="H31" s="623">
        <v>513.3</v>
      </c>
      <c r="I31" s="623">
        <v>513.3</v>
      </c>
      <c r="J31" s="623">
        <v>1530.6</v>
      </c>
      <c r="K31" s="623">
        <v>2503.9</v>
      </c>
      <c r="L31" s="623">
        <v>152.1</v>
      </c>
      <c r="M31" s="623">
        <v>67.8</v>
      </c>
      <c r="N31" s="623">
        <v>35.5</v>
      </c>
      <c r="O31" s="623">
        <v>263.2</v>
      </c>
      <c r="P31" s="623">
        <v>2070.3</v>
      </c>
      <c r="Q31" s="623">
        <v>0</v>
      </c>
      <c r="R31" s="617">
        <v>585</v>
      </c>
      <c r="S31" s="636"/>
    </row>
    <row r="32" spans="1:19" ht="15">
      <c r="A32" s="1405" t="s">
        <v>59</v>
      </c>
      <c r="B32" s="1405" t="s">
        <v>2745</v>
      </c>
      <c r="C32" s="642">
        <v>4</v>
      </c>
      <c r="D32" s="625">
        <v>6112.9</v>
      </c>
      <c r="E32" s="625">
        <v>5852.9</v>
      </c>
      <c r="F32" s="625">
        <v>1457.5</v>
      </c>
      <c r="G32" s="625">
        <v>1296.7</v>
      </c>
      <c r="H32" s="625">
        <v>513.3</v>
      </c>
      <c r="I32" s="625">
        <v>513.3</v>
      </c>
      <c r="J32" s="625">
        <v>1530.6</v>
      </c>
      <c r="K32" s="625">
        <v>2503.9</v>
      </c>
      <c r="L32" s="625">
        <v>152.1</v>
      </c>
      <c r="M32" s="625">
        <v>67.8</v>
      </c>
      <c r="N32" s="625">
        <v>35.5</v>
      </c>
      <c r="O32" s="625">
        <v>263.2</v>
      </c>
      <c r="P32" s="625">
        <v>2070.3</v>
      </c>
      <c r="Q32" s="625">
        <v>0</v>
      </c>
      <c r="R32" s="642">
        <v>585</v>
      </c>
      <c r="S32" s="636"/>
    </row>
    <row r="33" spans="1:19" ht="15">
      <c r="A33" s="1404" t="s">
        <v>60</v>
      </c>
      <c r="B33" s="1404" t="s">
        <v>2747</v>
      </c>
      <c r="C33" s="641"/>
      <c r="D33" s="625"/>
      <c r="E33" s="625"/>
      <c r="F33" s="625"/>
      <c r="G33" s="625"/>
      <c r="H33" s="625"/>
      <c r="I33" s="625"/>
      <c r="J33" s="625"/>
      <c r="K33" s="625"/>
      <c r="L33" s="625"/>
      <c r="M33" s="625"/>
      <c r="N33" s="625"/>
      <c r="O33" s="625"/>
      <c r="P33" s="625"/>
      <c r="Q33" s="625"/>
      <c r="R33" s="641"/>
      <c r="S33" s="636"/>
    </row>
    <row r="34" spans="1:19" ht="14.25">
      <c r="A34" s="1405" t="s">
        <v>61</v>
      </c>
      <c r="B34" s="1405" t="s">
        <v>2749</v>
      </c>
      <c r="C34" s="617">
        <v>108</v>
      </c>
      <c r="D34" s="623">
        <v>726623.3</v>
      </c>
      <c r="E34" s="623">
        <v>707625</v>
      </c>
      <c r="F34" s="623">
        <v>513880.9</v>
      </c>
      <c r="G34" s="623">
        <v>506432.3</v>
      </c>
      <c r="H34" s="623">
        <v>14871</v>
      </c>
      <c r="I34" s="623">
        <v>14283</v>
      </c>
      <c r="J34" s="623">
        <v>46036.8</v>
      </c>
      <c r="K34" s="623">
        <v>83195.3</v>
      </c>
      <c r="L34" s="623">
        <v>2374.7</v>
      </c>
      <c r="M34" s="623">
        <v>3162</v>
      </c>
      <c r="N34" s="623">
        <v>76022.1</v>
      </c>
      <c r="O34" s="623">
        <v>19011.5</v>
      </c>
      <c r="P34" s="623">
        <v>95499.2</v>
      </c>
      <c r="Q34" s="623">
        <v>2525.2</v>
      </c>
      <c r="R34" s="617">
        <v>12556</v>
      </c>
      <c r="S34" s="635"/>
    </row>
    <row r="35" spans="1:19" ht="15">
      <c r="A35" s="1405" t="s">
        <v>62</v>
      </c>
      <c r="B35" s="1405" t="s">
        <v>2751</v>
      </c>
      <c r="C35" s="642">
        <v>8</v>
      </c>
      <c r="D35" s="625">
        <v>17153.1</v>
      </c>
      <c r="E35" s="625">
        <v>15551.7</v>
      </c>
      <c r="F35" s="625">
        <v>3380.9</v>
      </c>
      <c r="G35" s="625">
        <v>3329.3</v>
      </c>
      <c r="H35" s="625">
        <v>576.5</v>
      </c>
      <c r="I35" s="625">
        <v>530.7</v>
      </c>
      <c r="J35" s="625">
        <v>4462.4</v>
      </c>
      <c r="K35" s="625">
        <v>7923</v>
      </c>
      <c r="L35" s="625">
        <v>111.9</v>
      </c>
      <c r="M35" s="625">
        <v>8.9</v>
      </c>
      <c r="N35" s="625">
        <v>1169</v>
      </c>
      <c r="O35" s="625">
        <v>280.4</v>
      </c>
      <c r="P35" s="625">
        <v>6854.1</v>
      </c>
      <c r="Q35" s="625">
        <v>8.5</v>
      </c>
      <c r="R35" s="642">
        <v>1070</v>
      </c>
      <c r="S35" s="636"/>
    </row>
    <row r="36" spans="1:19" ht="15">
      <c r="A36" s="1405" t="s">
        <v>63</v>
      </c>
      <c r="B36" s="1405" t="s">
        <v>2753</v>
      </c>
      <c r="C36" s="642">
        <v>4</v>
      </c>
      <c r="D36" s="625">
        <v>1406.4</v>
      </c>
      <c r="E36" s="625">
        <v>1406</v>
      </c>
      <c r="F36" s="625">
        <v>1245.7</v>
      </c>
      <c r="G36" s="625">
        <v>1245.7</v>
      </c>
      <c r="H36" s="625">
        <v>12.1</v>
      </c>
      <c r="I36" s="625">
        <v>12.1</v>
      </c>
      <c r="J36" s="625">
        <v>103.1</v>
      </c>
      <c r="K36" s="625">
        <v>41.5</v>
      </c>
      <c r="L36" s="625">
        <v>2.2</v>
      </c>
      <c r="M36" s="625">
        <v>0.2</v>
      </c>
      <c r="N36" s="625">
        <v>3.8</v>
      </c>
      <c r="O36" s="625">
        <v>0.2</v>
      </c>
      <c r="P36" s="625">
        <v>93</v>
      </c>
      <c r="Q36" s="625">
        <v>0</v>
      </c>
      <c r="R36" s="642">
        <v>44</v>
      </c>
      <c r="S36" s="636"/>
    </row>
    <row r="37" spans="1:19" ht="15">
      <c r="A37" s="1405" t="s">
        <v>64</v>
      </c>
      <c r="B37" s="1405" t="s">
        <v>2755</v>
      </c>
      <c r="C37" s="642">
        <v>26</v>
      </c>
      <c r="D37" s="621">
        <v>249216.9</v>
      </c>
      <c r="E37" s="621">
        <v>249216.9</v>
      </c>
      <c r="F37" s="621">
        <v>186637.9</v>
      </c>
      <c r="G37" s="621">
        <v>186637.9</v>
      </c>
      <c r="H37" s="621">
        <v>7455</v>
      </c>
      <c r="I37" s="621">
        <v>7455</v>
      </c>
      <c r="J37" s="621">
        <v>14340.3</v>
      </c>
      <c r="K37" s="621">
        <v>31949.4</v>
      </c>
      <c r="L37" s="621">
        <v>1279.8</v>
      </c>
      <c r="M37" s="621">
        <v>-525.8</v>
      </c>
      <c r="N37" s="621">
        <v>5771</v>
      </c>
      <c r="O37" s="621">
        <v>1366.8</v>
      </c>
      <c r="P37" s="621">
        <v>46087.3</v>
      </c>
      <c r="Q37" s="621">
        <v>337.5</v>
      </c>
      <c r="R37" s="642">
        <v>6632</v>
      </c>
      <c r="S37" s="636"/>
    </row>
    <row r="38" spans="1:19" ht="15">
      <c r="A38" s="1405" t="s">
        <v>65</v>
      </c>
      <c r="B38" s="1405" t="s">
        <v>65</v>
      </c>
      <c r="C38" s="642">
        <v>1</v>
      </c>
      <c r="D38" s="625" t="s">
        <v>33</v>
      </c>
      <c r="E38" s="625" t="s">
        <v>33</v>
      </c>
      <c r="F38" s="625" t="s">
        <v>33</v>
      </c>
      <c r="G38" s="625" t="s">
        <v>33</v>
      </c>
      <c r="H38" s="625" t="s">
        <v>33</v>
      </c>
      <c r="I38" s="625" t="s">
        <v>33</v>
      </c>
      <c r="J38" s="625" t="s">
        <v>33</v>
      </c>
      <c r="K38" s="625" t="s">
        <v>33</v>
      </c>
      <c r="L38" s="625" t="s">
        <v>33</v>
      </c>
      <c r="M38" s="625" t="s">
        <v>33</v>
      </c>
      <c r="N38" s="625" t="s">
        <v>33</v>
      </c>
      <c r="O38" s="625" t="s">
        <v>33</v>
      </c>
      <c r="P38" s="625" t="s">
        <v>33</v>
      </c>
      <c r="Q38" s="625" t="s">
        <v>33</v>
      </c>
      <c r="R38" s="625" t="s">
        <v>33</v>
      </c>
      <c r="S38" s="636"/>
    </row>
    <row r="39" spans="1:19" ht="15">
      <c r="A39" s="1405" t="s">
        <v>66</v>
      </c>
      <c r="B39" s="1405" t="s">
        <v>66</v>
      </c>
      <c r="C39" s="642">
        <v>25</v>
      </c>
      <c r="D39" s="625">
        <v>215699.9</v>
      </c>
      <c r="E39" s="625">
        <v>215699.9</v>
      </c>
      <c r="F39" s="625">
        <v>166969.4</v>
      </c>
      <c r="G39" s="625">
        <v>166969.4</v>
      </c>
      <c r="H39" s="625">
        <v>6243.3</v>
      </c>
      <c r="I39" s="625">
        <v>6243.3</v>
      </c>
      <c r="J39" s="625">
        <v>14340.3</v>
      </c>
      <c r="K39" s="625">
        <v>23210.9</v>
      </c>
      <c r="L39" s="625">
        <v>335.2</v>
      </c>
      <c r="M39" s="625">
        <v>-415.9</v>
      </c>
      <c r="N39" s="625">
        <v>4332.1</v>
      </c>
      <c r="O39" s="625">
        <v>1366.8</v>
      </c>
      <c r="P39" s="625">
        <v>40170.5</v>
      </c>
      <c r="Q39" s="625">
        <v>312</v>
      </c>
      <c r="R39" s="642">
        <v>6087</v>
      </c>
      <c r="S39" s="636"/>
    </row>
    <row r="40" spans="1:19" ht="15">
      <c r="A40" s="1405" t="s">
        <v>67</v>
      </c>
      <c r="B40" s="1405" t="s">
        <v>2757</v>
      </c>
      <c r="C40" s="642">
        <v>1</v>
      </c>
      <c r="D40" s="625" t="s">
        <v>33</v>
      </c>
      <c r="E40" s="625" t="s">
        <v>33</v>
      </c>
      <c r="F40" s="625" t="s">
        <v>33</v>
      </c>
      <c r="G40" s="625" t="s">
        <v>33</v>
      </c>
      <c r="H40" s="625" t="s">
        <v>33</v>
      </c>
      <c r="I40" s="625" t="s">
        <v>33</v>
      </c>
      <c r="J40" s="625" t="s">
        <v>33</v>
      </c>
      <c r="K40" s="625" t="s">
        <v>33</v>
      </c>
      <c r="L40" s="625" t="s">
        <v>33</v>
      </c>
      <c r="M40" s="625" t="s">
        <v>33</v>
      </c>
      <c r="N40" s="625" t="s">
        <v>33</v>
      </c>
      <c r="O40" s="625" t="s">
        <v>33</v>
      </c>
      <c r="P40" s="625" t="s">
        <v>33</v>
      </c>
      <c r="Q40" s="625" t="s">
        <v>33</v>
      </c>
      <c r="R40" s="625" t="s">
        <v>33</v>
      </c>
      <c r="S40" s="636"/>
    </row>
    <row r="41" spans="1:19" ht="15">
      <c r="A41" s="1405" t="s">
        <v>68</v>
      </c>
      <c r="B41" s="1405" t="s">
        <v>2759</v>
      </c>
      <c r="C41" s="642">
        <v>69</v>
      </c>
      <c r="D41" s="625">
        <v>249441.1</v>
      </c>
      <c r="E41" s="625">
        <v>232044.6</v>
      </c>
      <c r="F41" s="625">
        <v>180136.6</v>
      </c>
      <c r="G41" s="625">
        <v>172739.6</v>
      </c>
      <c r="H41" s="625">
        <v>6416.9</v>
      </c>
      <c r="I41" s="625">
        <v>5874.7</v>
      </c>
      <c r="J41" s="625">
        <v>24263.5</v>
      </c>
      <c r="K41" s="625">
        <v>31212.8</v>
      </c>
      <c r="L41" s="625">
        <v>620.2</v>
      </c>
      <c r="M41" s="625">
        <v>2092.3</v>
      </c>
      <c r="N41" s="625">
        <v>8235.6</v>
      </c>
      <c r="O41" s="625">
        <v>3421.6</v>
      </c>
      <c r="P41" s="625">
        <v>31078.1</v>
      </c>
      <c r="Q41" s="625">
        <v>2238.1</v>
      </c>
      <c r="R41" s="642">
        <v>4456</v>
      </c>
      <c r="S41" s="636"/>
    </row>
    <row r="42" spans="1:19" ht="15">
      <c r="A42" s="1405" t="s">
        <v>69</v>
      </c>
      <c r="B42" s="1405" t="s">
        <v>69</v>
      </c>
      <c r="C42" s="642">
        <v>1</v>
      </c>
      <c r="D42" s="625" t="s">
        <v>33</v>
      </c>
      <c r="E42" s="625" t="s">
        <v>33</v>
      </c>
      <c r="F42" s="625" t="s">
        <v>33</v>
      </c>
      <c r="G42" s="625" t="s">
        <v>33</v>
      </c>
      <c r="H42" s="625" t="s">
        <v>33</v>
      </c>
      <c r="I42" s="625" t="s">
        <v>33</v>
      </c>
      <c r="J42" s="625" t="s">
        <v>33</v>
      </c>
      <c r="K42" s="625" t="s">
        <v>33</v>
      </c>
      <c r="L42" s="625" t="s">
        <v>33</v>
      </c>
      <c r="M42" s="625" t="s">
        <v>33</v>
      </c>
      <c r="N42" s="625" t="s">
        <v>33</v>
      </c>
      <c r="O42" s="625" t="s">
        <v>33</v>
      </c>
      <c r="P42" s="625" t="s">
        <v>33</v>
      </c>
      <c r="Q42" s="625" t="s">
        <v>33</v>
      </c>
      <c r="R42" s="625" t="s">
        <v>33</v>
      </c>
      <c r="S42" s="636"/>
    </row>
    <row r="43" spans="1:19" ht="15">
      <c r="A43" s="1405" t="s">
        <v>70</v>
      </c>
      <c r="B43" s="1405" t="s">
        <v>70</v>
      </c>
      <c r="C43" s="642">
        <v>68</v>
      </c>
      <c r="D43" s="625">
        <v>246381.3</v>
      </c>
      <c r="E43" s="625">
        <v>228984.8</v>
      </c>
      <c r="F43" s="625">
        <v>179989</v>
      </c>
      <c r="G43" s="625">
        <v>172592</v>
      </c>
      <c r="H43" s="625">
        <v>6387.6</v>
      </c>
      <c r="I43" s="625">
        <v>5845.4</v>
      </c>
      <c r="J43" s="625">
        <v>24258.7</v>
      </c>
      <c r="K43" s="625">
        <v>31196.3</v>
      </c>
      <c r="L43" s="625">
        <v>620.2</v>
      </c>
      <c r="M43" s="625">
        <v>2096.4</v>
      </c>
      <c r="N43" s="625">
        <v>5369.9</v>
      </c>
      <c r="O43" s="625">
        <v>3348.1</v>
      </c>
      <c r="P43" s="625">
        <v>31076.1</v>
      </c>
      <c r="Q43" s="625">
        <v>2158</v>
      </c>
      <c r="R43" s="642">
        <v>4453</v>
      </c>
      <c r="S43" s="636"/>
    </row>
    <row r="44" spans="1:19" ht="14.25">
      <c r="A44" s="1405" t="s">
        <v>71</v>
      </c>
      <c r="B44" s="1405" t="s">
        <v>2761</v>
      </c>
      <c r="C44" s="617">
        <v>9</v>
      </c>
      <c r="D44" s="623">
        <v>21612</v>
      </c>
      <c r="E44" s="623">
        <v>17656</v>
      </c>
      <c r="F44" s="623">
        <v>8226</v>
      </c>
      <c r="G44" s="623">
        <v>7733.8</v>
      </c>
      <c r="H44" s="623">
        <v>1222.2</v>
      </c>
      <c r="I44" s="623">
        <v>1019</v>
      </c>
      <c r="J44" s="623">
        <v>2546.8</v>
      </c>
      <c r="K44" s="623">
        <v>5309.2</v>
      </c>
      <c r="L44" s="623">
        <v>302.6</v>
      </c>
      <c r="M44" s="623">
        <v>578.3</v>
      </c>
      <c r="N44" s="623">
        <v>3812.6</v>
      </c>
      <c r="O44" s="623">
        <v>1089.2</v>
      </c>
      <c r="P44" s="623">
        <v>5379.1</v>
      </c>
      <c r="Q44" s="623">
        <v>10.2</v>
      </c>
      <c r="R44" s="617">
        <v>566</v>
      </c>
      <c r="S44" s="635"/>
    </row>
    <row r="45" spans="1:19" ht="15">
      <c r="A45" s="1405" t="s">
        <v>72</v>
      </c>
      <c r="B45" s="1405" t="s">
        <v>73</v>
      </c>
      <c r="C45" s="642">
        <v>4</v>
      </c>
      <c r="D45" s="625">
        <v>10387.1</v>
      </c>
      <c r="E45" s="625">
        <v>10387.1</v>
      </c>
      <c r="F45" s="625">
        <v>5798.9</v>
      </c>
      <c r="G45" s="625">
        <v>5786.7</v>
      </c>
      <c r="H45" s="625">
        <v>567</v>
      </c>
      <c r="I45" s="625">
        <v>567</v>
      </c>
      <c r="J45" s="625">
        <v>1675.8</v>
      </c>
      <c r="K45" s="625">
        <v>2062.7</v>
      </c>
      <c r="L45" s="625">
        <v>94.7</v>
      </c>
      <c r="M45" s="625">
        <v>-0.8</v>
      </c>
      <c r="N45" s="625">
        <v>237.3</v>
      </c>
      <c r="O45" s="625">
        <v>29.8</v>
      </c>
      <c r="P45" s="625">
        <v>3359.3</v>
      </c>
      <c r="Q45" s="625">
        <v>5.1</v>
      </c>
      <c r="R45" s="642">
        <v>318</v>
      </c>
      <c r="S45" s="636"/>
    </row>
    <row r="46" spans="1:19" ht="15">
      <c r="A46" s="1405" t="s">
        <v>74</v>
      </c>
      <c r="B46" s="1405" t="s">
        <v>75</v>
      </c>
      <c r="C46" s="642">
        <v>2</v>
      </c>
      <c r="D46" s="625" t="s">
        <v>33</v>
      </c>
      <c r="E46" s="625" t="s">
        <v>33</v>
      </c>
      <c r="F46" s="625" t="s">
        <v>33</v>
      </c>
      <c r="G46" s="625" t="s">
        <v>33</v>
      </c>
      <c r="H46" s="625" t="s">
        <v>33</v>
      </c>
      <c r="I46" s="625" t="s">
        <v>33</v>
      </c>
      <c r="J46" s="625" t="s">
        <v>33</v>
      </c>
      <c r="K46" s="625" t="s">
        <v>33</v>
      </c>
      <c r="L46" s="625" t="s">
        <v>33</v>
      </c>
      <c r="M46" s="625" t="s">
        <v>33</v>
      </c>
      <c r="N46" s="625" t="s">
        <v>33</v>
      </c>
      <c r="O46" s="625" t="s">
        <v>33</v>
      </c>
      <c r="P46" s="625" t="s">
        <v>33</v>
      </c>
      <c r="Q46" s="625" t="s">
        <v>33</v>
      </c>
      <c r="R46" s="625" t="s">
        <v>33</v>
      </c>
      <c r="S46" s="636"/>
    </row>
    <row r="47" spans="1:19" ht="15">
      <c r="A47" s="1405" t="s">
        <v>76</v>
      </c>
      <c r="B47" s="1405" t="s">
        <v>77</v>
      </c>
      <c r="C47" s="642">
        <v>3</v>
      </c>
      <c r="D47" s="625" t="s">
        <v>33</v>
      </c>
      <c r="E47" s="625" t="s">
        <v>33</v>
      </c>
      <c r="F47" s="625" t="s">
        <v>33</v>
      </c>
      <c r="G47" s="625" t="s">
        <v>33</v>
      </c>
      <c r="H47" s="625" t="s">
        <v>33</v>
      </c>
      <c r="I47" s="625" t="s">
        <v>33</v>
      </c>
      <c r="J47" s="625" t="s">
        <v>33</v>
      </c>
      <c r="K47" s="625" t="s">
        <v>33</v>
      </c>
      <c r="L47" s="625" t="s">
        <v>33</v>
      </c>
      <c r="M47" s="625" t="s">
        <v>33</v>
      </c>
      <c r="N47" s="625" t="s">
        <v>33</v>
      </c>
      <c r="O47" s="625" t="s">
        <v>33</v>
      </c>
      <c r="P47" s="625" t="s">
        <v>33</v>
      </c>
      <c r="Q47" s="625" t="s">
        <v>33</v>
      </c>
      <c r="R47" s="625" t="s">
        <v>33</v>
      </c>
      <c r="S47" s="636"/>
    </row>
    <row r="48" spans="1:19" ht="14.25">
      <c r="A48" s="1405" t="s">
        <v>78</v>
      </c>
      <c r="B48" s="1405" t="s">
        <v>0</v>
      </c>
      <c r="C48" s="617">
        <v>2</v>
      </c>
      <c r="D48" s="623" t="s">
        <v>33</v>
      </c>
      <c r="E48" s="623" t="s">
        <v>33</v>
      </c>
      <c r="F48" s="623" t="s">
        <v>33</v>
      </c>
      <c r="G48" s="623" t="s">
        <v>33</v>
      </c>
      <c r="H48" s="623" t="s">
        <v>33</v>
      </c>
      <c r="I48" s="623" t="s">
        <v>33</v>
      </c>
      <c r="J48" s="623" t="s">
        <v>33</v>
      </c>
      <c r="K48" s="623" t="s">
        <v>33</v>
      </c>
      <c r="L48" s="623" t="s">
        <v>33</v>
      </c>
      <c r="M48" s="623" t="s">
        <v>33</v>
      </c>
      <c r="N48" s="623" t="s">
        <v>33</v>
      </c>
      <c r="O48" s="623" t="s">
        <v>33</v>
      </c>
      <c r="P48" s="623" t="s">
        <v>33</v>
      </c>
      <c r="Q48" s="623" t="s">
        <v>33</v>
      </c>
      <c r="R48" s="623" t="s">
        <v>33</v>
      </c>
      <c r="S48" s="635"/>
    </row>
    <row r="49" spans="1:19" ht="15">
      <c r="A49" s="1405" t="s">
        <v>79</v>
      </c>
      <c r="B49" s="1405" t="s">
        <v>80</v>
      </c>
      <c r="C49" s="642">
        <v>2</v>
      </c>
      <c r="D49" s="625" t="s">
        <v>33</v>
      </c>
      <c r="E49" s="625" t="s">
        <v>33</v>
      </c>
      <c r="F49" s="625" t="s">
        <v>33</v>
      </c>
      <c r="G49" s="625" t="s">
        <v>33</v>
      </c>
      <c r="H49" s="625" t="s">
        <v>33</v>
      </c>
      <c r="I49" s="625" t="s">
        <v>33</v>
      </c>
      <c r="J49" s="625" t="s">
        <v>33</v>
      </c>
      <c r="K49" s="625" t="s">
        <v>33</v>
      </c>
      <c r="L49" s="625" t="s">
        <v>33</v>
      </c>
      <c r="M49" s="625" t="s">
        <v>33</v>
      </c>
      <c r="N49" s="625" t="s">
        <v>33</v>
      </c>
      <c r="O49" s="625" t="s">
        <v>33</v>
      </c>
      <c r="P49" s="625" t="s">
        <v>33</v>
      </c>
      <c r="Q49" s="625" t="s">
        <v>33</v>
      </c>
      <c r="R49" s="625" t="s">
        <v>33</v>
      </c>
      <c r="S49" s="636"/>
    </row>
    <row r="50" spans="1:19" ht="15">
      <c r="A50" s="1404" t="s">
        <v>81</v>
      </c>
      <c r="B50" s="1404" t="s">
        <v>2</v>
      </c>
      <c r="C50" s="641"/>
      <c r="D50" s="625"/>
      <c r="E50" s="625"/>
      <c r="F50" s="625"/>
      <c r="G50" s="625"/>
      <c r="H50" s="625"/>
      <c r="I50" s="625"/>
      <c r="J50" s="625"/>
      <c r="K50" s="625"/>
      <c r="L50" s="625"/>
      <c r="M50" s="625"/>
      <c r="N50" s="625"/>
      <c r="O50" s="625"/>
      <c r="P50" s="625"/>
      <c r="Q50" s="625"/>
      <c r="R50" s="641"/>
      <c r="S50" s="636"/>
    </row>
    <row r="51" spans="1:19" ht="15">
      <c r="A51" s="1405" t="s">
        <v>82</v>
      </c>
      <c r="B51" s="1405" t="s">
        <v>4</v>
      </c>
      <c r="C51" s="642">
        <v>4</v>
      </c>
      <c r="D51" s="625">
        <v>244513.7</v>
      </c>
      <c r="E51" s="625">
        <v>243152.1</v>
      </c>
      <c r="F51" s="625">
        <v>162370.4</v>
      </c>
      <c r="G51" s="625">
        <v>162370.4</v>
      </c>
      <c r="H51" s="625">
        <v>1668.6</v>
      </c>
      <c r="I51" s="625">
        <v>1623.6</v>
      </c>
      <c r="J51" s="625">
        <v>3478.4</v>
      </c>
      <c r="K51" s="625">
        <v>21214.3</v>
      </c>
      <c r="L51" s="625">
        <v>1328.8</v>
      </c>
      <c r="M51" s="625">
        <v>1476.8</v>
      </c>
      <c r="N51" s="625">
        <v>62639.5</v>
      </c>
      <c r="O51" s="625">
        <v>14031.6</v>
      </c>
      <c r="P51" s="625">
        <v>17601.8</v>
      </c>
      <c r="Q51" s="625">
        <v>-25.8</v>
      </c>
      <c r="R51" s="642">
        <v>939</v>
      </c>
      <c r="S51" s="636"/>
    </row>
    <row r="52" spans="1:19" ht="15">
      <c r="A52" s="1405" t="s">
        <v>83</v>
      </c>
      <c r="B52" s="1405" t="s">
        <v>6</v>
      </c>
      <c r="C52" s="642">
        <v>1</v>
      </c>
      <c r="D52" s="625" t="s">
        <v>37</v>
      </c>
      <c r="E52" s="625" t="s">
        <v>37</v>
      </c>
      <c r="F52" s="625" t="s">
        <v>37</v>
      </c>
      <c r="G52" s="625" t="s">
        <v>37</v>
      </c>
      <c r="H52" s="625" t="s">
        <v>37</v>
      </c>
      <c r="I52" s="625" t="s">
        <v>37</v>
      </c>
      <c r="J52" s="625" t="s">
        <v>37</v>
      </c>
      <c r="K52" s="625" t="s">
        <v>37</v>
      </c>
      <c r="L52" s="625" t="s">
        <v>37</v>
      </c>
      <c r="M52" s="625" t="s">
        <v>37</v>
      </c>
      <c r="N52" s="625" t="s">
        <v>37</v>
      </c>
      <c r="O52" s="625" t="s">
        <v>37</v>
      </c>
      <c r="P52" s="625" t="s">
        <v>37</v>
      </c>
      <c r="Q52" s="625" t="s">
        <v>37</v>
      </c>
      <c r="R52" s="625" t="s">
        <v>37</v>
      </c>
      <c r="S52" s="636"/>
    </row>
    <row r="53" spans="1:19" ht="15">
      <c r="A53" s="1405" t="s">
        <v>84</v>
      </c>
      <c r="B53" s="1405" t="s">
        <v>8</v>
      </c>
      <c r="C53" s="642">
        <v>10</v>
      </c>
      <c r="D53" s="625">
        <v>15397.1</v>
      </c>
      <c r="E53" s="625">
        <v>15157.3</v>
      </c>
      <c r="F53" s="625">
        <v>2938.6</v>
      </c>
      <c r="G53" s="625">
        <v>2887</v>
      </c>
      <c r="H53" s="625">
        <v>474.8</v>
      </c>
      <c r="I53" s="625">
        <v>474</v>
      </c>
      <c r="J53" s="625">
        <v>1926.9</v>
      </c>
      <c r="K53" s="625">
        <v>7962.2</v>
      </c>
      <c r="L53" s="625">
        <v>104.8</v>
      </c>
      <c r="M53" s="625">
        <v>150.6</v>
      </c>
      <c r="N53" s="625">
        <v>2723.8</v>
      </c>
      <c r="O53" s="625">
        <v>552.5</v>
      </c>
      <c r="P53" s="625">
        <v>6521.2</v>
      </c>
      <c r="Q53" s="625">
        <v>3.1</v>
      </c>
      <c r="R53" s="642">
        <v>944</v>
      </c>
      <c r="S53" s="636"/>
    </row>
    <row r="54" spans="1:19" ht="15">
      <c r="A54" s="1408" t="s">
        <v>85</v>
      </c>
      <c r="B54" s="1408" t="s">
        <v>10</v>
      </c>
      <c r="C54" s="643">
        <v>1</v>
      </c>
      <c r="D54" s="625" t="s">
        <v>37</v>
      </c>
      <c r="E54" s="625" t="s">
        <v>37</v>
      </c>
      <c r="F54" s="625" t="s">
        <v>37</v>
      </c>
      <c r="G54" s="625" t="s">
        <v>37</v>
      </c>
      <c r="H54" s="625" t="s">
        <v>37</v>
      </c>
      <c r="I54" s="625" t="s">
        <v>37</v>
      </c>
      <c r="J54" s="625" t="s">
        <v>37</v>
      </c>
      <c r="K54" s="625" t="s">
        <v>37</v>
      </c>
      <c r="L54" s="625" t="s">
        <v>37</v>
      </c>
      <c r="M54" s="625" t="s">
        <v>37</v>
      </c>
      <c r="N54" s="625" t="s">
        <v>37</v>
      </c>
      <c r="O54" s="625" t="s">
        <v>37</v>
      </c>
      <c r="P54" s="625" t="s">
        <v>37</v>
      </c>
      <c r="Q54" s="625" t="s">
        <v>37</v>
      </c>
      <c r="R54" s="625" t="s">
        <v>37</v>
      </c>
      <c r="S54" s="636"/>
    </row>
    <row r="55" spans="1:19" ht="15">
      <c r="A55" s="1422" t="s">
        <v>86</v>
      </c>
      <c r="B55" s="1422" t="s">
        <v>12</v>
      </c>
      <c r="C55" s="644">
        <v>2</v>
      </c>
      <c r="D55" s="625" t="s">
        <v>37</v>
      </c>
      <c r="E55" s="625" t="s">
        <v>37</v>
      </c>
      <c r="F55" s="625" t="s">
        <v>37</v>
      </c>
      <c r="G55" s="625" t="s">
        <v>37</v>
      </c>
      <c r="H55" s="625" t="s">
        <v>37</v>
      </c>
      <c r="I55" s="625" t="s">
        <v>37</v>
      </c>
      <c r="J55" s="625" t="s">
        <v>37</v>
      </c>
      <c r="K55" s="625" t="s">
        <v>37</v>
      </c>
      <c r="L55" s="625" t="s">
        <v>37</v>
      </c>
      <c r="M55" s="625" t="s">
        <v>37</v>
      </c>
      <c r="N55" s="625" t="s">
        <v>37</v>
      </c>
      <c r="O55" s="625" t="s">
        <v>37</v>
      </c>
      <c r="P55" s="625" t="s">
        <v>37</v>
      </c>
      <c r="Q55" s="625" t="s">
        <v>37</v>
      </c>
      <c r="R55" s="625" t="s">
        <v>37</v>
      </c>
      <c r="S55" s="636"/>
    </row>
    <row r="56" spans="1:19" ht="15.75" thickBot="1">
      <c r="A56" s="1409" t="s">
        <v>87</v>
      </c>
      <c r="B56" s="1410" t="s">
        <v>14</v>
      </c>
      <c r="C56" s="645">
        <v>101</v>
      </c>
      <c r="D56" s="646">
        <v>498836.2</v>
      </c>
      <c r="E56" s="646">
        <v>477483.7</v>
      </c>
      <c r="F56" s="646">
        <v>356140.5</v>
      </c>
      <c r="G56" s="646">
        <v>348251.3</v>
      </c>
      <c r="H56" s="646">
        <v>15276.3</v>
      </c>
      <c r="I56" s="646">
        <v>14530.9</v>
      </c>
      <c r="J56" s="646">
        <v>50910.4</v>
      </c>
      <c r="K56" s="646">
        <v>58046.7</v>
      </c>
      <c r="L56" s="646">
        <v>1222.1</v>
      </c>
      <c r="M56" s="646">
        <v>3890.8</v>
      </c>
      <c r="N56" s="646">
        <v>16056.8</v>
      </c>
      <c r="O56" s="646">
        <v>5808.1</v>
      </c>
      <c r="P56" s="646">
        <v>84087.9</v>
      </c>
      <c r="Q56" s="646">
        <v>2558.1</v>
      </c>
      <c r="R56" s="645">
        <v>13325</v>
      </c>
      <c r="S56" s="636"/>
    </row>
  </sheetData>
  <mergeCells count="66">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5:B5"/>
    <mergeCell ref="A6:B6"/>
    <mergeCell ref="A7:B7"/>
    <mergeCell ref="A8:B8"/>
    <mergeCell ref="O3:O4"/>
    <mergeCell ref="P3:P4"/>
    <mergeCell ref="Q3:Q4"/>
    <mergeCell ref="R3:R4"/>
    <mergeCell ref="A1:R1"/>
    <mergeCell ref="A3:B4"/>
    <mergeCell ref="C3:C4"/>
    <mergeCell ref="D3:D4"/>
    <mergeCell ref="F3:F4"/>
    <mergeCell ref="H3:H4"/>
    <mergeCell ref="J3:J4"/>
    <mergeCell ref="K3:K4"/>
    <mergeCell ref="M3:M4"/>
    <mergeCell ref="N3:N4"/>
  </mergeCells>
  <printOptions/>
  <pageMargins left="0.75" right="0.75" top="1" bottom="1" header="0.5" footer="0.5"/>
  <pageSetup orientation="portrait" paperSize="9"/>
</worksheet>
</file>

<file path=xl/worksheets/sheet52.xml><?xml version="1.0" encoding="utf-8"?>
<worksheet xmlns="http://schemas.openxmlformats.org/spreadsheetml/2006/main" xmlns:r="http://schemas.openxmlformats.org/officeDocument/2006/relationships">
  <dimension ref="A1:P41"/>
  <sheetViews>
    <sheetView workbookViewId="0" topLeftCell="A1">
      <selection activeCell="F25" sqref="F25"/>
    </sheetView>
  </sheetViews>
  <sheetFormatPr defaultColWidth="9.00390625" defaultRowHeight="14.25"/>
  <cols>
    <col min="1" max="1" width="13.00390625" style="88" customWidth="1"/>
    <col min="2" max="2" width="17.50390625" style="88" customWidth="1"/>
    <col min="3" max="3" width="8.75390625" style="88" customWidth="1"/>
    <col min="4" max="11" width="9.25390625" style="88" customWidth="1"/>
    <col min="12" max="12" width="10.00390625" style="88" customWidth="1"/>
    <col min="13" max="13" width="9.00390625" style="88" customWidth="1"/>
    <col min="14" max="15" width="9.25390625" style="88" customWidth="1"/>
    <col min="16" max="16384" width="9.00390625" style="88" customWidth="1"/>
  </cols>
  <sheetData>
    <row r="1" spans="1:16" ht="26.25" customHeight="1">
      <c r="A1" s="1423" t="s">
        <v>89</v>
      </c>
      <c r="B1" s="1424"/>
      <c r="C1" s="1424"/>
      <c r="D1" s="1424"/>
      <c r="E1" s="1424"/>
      <c r="F1" s="1424"/>
      <c r="G1" s="1424"/>
      <c r="H1" s="1424"/>
      <c r="I1" s="1424"/>
      <c r="J1" s="1424"/>
      <c r="K1" s="1424"/>
      <c r="L1" s="1424"/>
      <c r="M1" s="1424"/>
      <c r="N1" s="1424"/>
      <c r="O1" s="1424"/>
      <c r="P1" s="1424"/>
    </row>
    <row r="2" ht="12.75">
      <c r="B2" s="650"/>
    </row>
    <row r="3" spans="14:16" ht="13.5" thickBot="1">
      <c r="N3" s="651" t="s">
        <v>342</v>
      </c>
      <c r="O3" s="651" t="s">
        <v>342</v>
      </c>
      <c r="P3" s="35" t="s">
        <v>2665</v>
      </c>
    </row>
    <row r="4" spans="1:16" ht="14.25" customHeight="1" thickBot="1" thickTop="1">
      <c r="A4" s="1392" t="s">
        <v>2666</v>
      </c>
      <c r="B4" s="1392" t="s">
        <v>342</v>
      </c>
      <c r="C4" s="1425" t="s">
        <v>90</v>
      </c>
      <c r="D4" s="1394" t="s">
        <v>91</v>
      </c>
      <c r="E4" s="1427" t="s">
        <v>351</v>
      </c>
      <c r="F4" s="1425" t="s">
        <v>92</v>
      </c>
      <c r="G4" s="1425" t="s">
        <v>93</v>
      </c>
      <c r="H4" s="1429" t="s">
        <v>94</v>
      </c>
      <c r="I4" s="1394" t="s">
        <v>95</v>
      </c>
      <c r="J4" s="1394" t="s">
        <v>96</v>
      </c>
      <c r="K4" s="1392" t="s">
        <v>342</v>
      </c>
      <c r="L4" s="1392" t="s">
        <v>342</v>
      </c>
      <c r="M4" s="1392" t="s">
        <v>342</v>
      </c>
      <c r="N4" s="1392" t="s">
        <v>342</v>
      </c>
      <c r="O4" s="1427" t="s">
        <v>97</v>
      </c>
      <c r="P4" s="1427" t="s">
        <v>98</v>
      </c>
    </row>
    <row r="5" spans="1:16" ht="27" thickTop="1">
      <c r="A5" s="1392" t="s">
        <v>342</v>
      </c>
      <c r="B5" s="1392" t="s">
        <v>342</v>
      </c>
      <c r="C5" s="1426"/>
      <c r="D5" s="1394" t="s">
        <v>342</v>
      </c>
      <c r="E5" s="1428"/>
      <c r="F5" s="1400"/>
      <c r="G5" s="1400"/>
      <c r="H5" s="1397"/>
      <c r="I5" s="1394" t="s">
        <v>342</v>
      </c>
      <c r="J5" s="1394" t="s">
        <v>342</v>
      </c>
      <c r="K5" s="647" t="s">
        <v>99</v>
      </c>
      <c r="L5" s="648" t="s">
        <v>100</v>
      </c>
      <c r="M5" s="649" t="s">
        <v>101</v>
      </c>
      <c r="N5" s="647" t="s">
        <v>102</v>
      </c>
      <c r="O5" s="1428"/>
      <c r="P5" s="1428" t="s">
        <v>27</v>
      </c>
    </row>
    <row r="6" spans="1:16" s="654" customFormat="1" ht="12.75">
      <c r="A6" s="1403" t="s">
        <v>103</v>
      </c>
      <c r="B6" s="1403" t="s">
        <v>2693</v>
      </c>
      <c r="C6" s="639">
        <v>131</v>
      </c>
      <c r="D6" s="652">
        <v>846368.8</v>
      </c>
      <c r="E6" s="652">
        <v>224039.6</v>
      </c>
      <c r="F6" s="652">
        <v>371117.2</v>
      </c>
      <c r="G6" s="652">
        <v>475464.5</v>
      </c>
      <c r="H6" s="652">
        <v>27268.1</v>
      </c>
      <c r="I6" s="652">
        <v>714737.5</v>
      </c>
      <c r="J6" s="652">
        <v>624419.1</v>
      </c>
      <c r="K6" s="652">
        <v>162966.5</v>
      </c>
      <c r="L6" s="653">
        <v>217883</v>
      </c>
      <c r="M6" s="653">
        <v>47656.2</v>
      </c>
      <c r="N6" s="652">
        <v>4775.1</v>
      </c>
      <c r="O6" s="652">
        <v>117586.5</v>
      </c>
      <c r="P6" s="617">
        <v>18735</v>
      </c>
    </row>
    <row r="7" spans="1:16" ht="12.75">
      <c r="A7" s="1403" t="s">
        <v>104</v>
      </c>
      <c r="B7" s="1403" t="s">
        <v>2695</v>
      </c>
      <c r="C7" s="620"/>
      <c r="D7" s="620"/>
      <c r="E7" s="620"/>
      <c r="F7" s="620"/>
      <c r="G7" s="620"/>
      <c r="H7" s="620"/>
      <c r="I7" s="620"/>
      <c r="J7" s="620"/>
      <c r="K7" s="620"/>
      <c r="L7" s="620"/>
      <c r="M7" s="620"/>
      <c r="N7" s="620"/>
      <c r="O7" s="620"/>
      <c r="P7" s="620"/>
    </row>
    <row r="8" spans="1:16" s="654" customFormat="1" ht="12.75">
      <c r="A8" s="1404" t="s">
        <v>105</v>
      </c>
      <c r="B8" s="1404" t="s">
        <v>2716</v>
      </c>
      <c r="C8" s="622">
        <v>1</v>
      </c>
      <c r="D8" s="655" t="s">
        <v>106</v>
      </c>
      <c r="E8" s="655" t="s">
        <v>106</v>
      </c>
      <c r="F8" s="655" t="s">
        <v>106</v>
      </c>
      <c r="G8" s="655" t="s">
        <v>106</v>
      </c>
      <c r="H8" s="655" t="s">
        <v>106</v>
      </c>
      <c r="I8" s="655" t="s">
        <v>106</v>
      </c>
      <c r="J8" s="655" t="s">
        <v>106</v>
      </c>
      <c r="K8" s="655" t="s">
        <v>106</v>
      </c>
      <c r="L8" s="655" t="s">
        <v>106</v>
      </c>
      <c r="M8" s="655" t="s">
        <v>106</v>
      </c>
      <c r="N8" s="655" t="s">
        <v>106</v>
      </c>
      <c r="O8" s="655" t="s">
        <v>106</v>
      </c>
      <c r="P8" s="655" t="s">
        <v>106</v>
      </c>
    </row>
    <row r="9" spans="1:16" s="654" customFormat="1" ht="12.75">
      <c r="A9" s="1404" t="s">
        <v>107</v>
      </c>
      <c r="B9" s="1404" t="s">
        <v>108</v>
      </c>
      <c r="C9" s="622">
        <v>1</v>
      </c>
      <c r="D9" s="655" t="s">
        <v>106</v>
      </c>
      <c r="E9" s="655" t="s">
        <v>106</v>
      </c>
      <c r="F9" s="655" t="s">
        <v>106</v>
      </c>
      <c r="G9" s="655" t="s">
        <v>106</v>
      </c>
      <c r="H9" s="655" t="s">
        <v>106</v>
      </c>
      <c r="I9" s="655" t="s">
        <v>106</v>
      </c>
      <c r="J9" s="655" t="s">
        <v>106</v>
      </c>
      <c r="K9" s="655" t="s">
        <v>106</v>
      </c>
      <c r="L9" s="655" t="s">
        <v>106</v>
      </c>
      <c r="M9" s="655" t="s">
        <v>106</v>
      </c>
      <c r="N9" s="655" t="s">
        <v>106</v>
      </c>
      <c r="O9" s="655" t="s">
        <v>106</v>
      </c>
      <c r="P9" s="655" t="s">
        <v>106</v>
      </c>
    </row>
    <row r="10" spans="1:16" s="654" customFormat="1" ht="12.75">
      <c r="A10" s="1404" t="s">
        <v>109</v>
      </c>
      <c r="B10" s="1404" t="s">
        <v>2728</v>
      </c>
      <c r="C10" s="622">
        <v>2</v>
      </c>
      <c r="D10" s="655" t="s">
        <v>106</v>
      </c>
      <c r="E10" s="655" t="s">
        <v>106</v>
      </c>
      <c r="F10" s="655" t="s">
        <v>106</v>
      </c>
      <c r="G10" s="655" t="s">
        <v>106</v>
      </c>
      <c r="H10" s="655" t="s">
        <v>106</v>
      </c>
      <c r="I10" s="655" t="s">
        <v>106</v>
      </c>
      <c r="J10" s="655" t="s">
        <v>106</v>
      </c>
      <c r="K10" s="655" t="s">
        <v>106</v>
      </c>
      <c r="L10" s="655" t="s">
        <v>106</v>
      </c>
      <c r="M10" s="655" t="s">
        <v>106</v>
      </c>
      <c r="N10" s="655" t="s">
        <v>106</v>
      </c>
      <c r="O10" s="655" t="s">
        <v>106</v>
      </c>
      <c r="P10" s="655" t="s">
        <v>106</v>
      </c>
    </row>
    <row r="11" spans="1:16" s="654" customFormat="1" ht="12.75">
      <c r="A11" s="1404" t="s">
        <v>110</v>
      </c>
      <c r="B11" s="1404" t="s">
        <v>2732</v>
      </c>
      <c r="C11" s="622">
        <v>1</v>
      </c>
      <c r="D11" s="655" t="s">
        <v>106</v>
      </c>
      <c r="E11" s="655" t="s">
        <v>106</v>
      </c>
      <c r="F11" s="655" t="s">
        <v>106</v>
      </c>
      <c r="G11" s="655" t="s">
        <v>106</v>
      </c>
      <c r="H11" s="655" t="s">
        <v>106</v>
      </c>
      <c r="I11" s="655" t="s">
        <v>106</v>
      </c>
      <c r="J11" s="655" t="s">
        <v>106</v>
      </c>
      <c r="K11" s="655" t="s">
        <v>106</v>
      </c>
      <c r="L11" s="655" t="s">
        <v>106</v>
      </c>
      <c r="M11" s="655" t="s">
        <v>106</v>
      </c>
      <c r="N11" s="655" t="s">
        <v>106</v>
      </c>
      <c r="O11" s="655" t="s">
        <v>106</v>
      </c>
      <c r="P11" s="655" t="s">
        <v>106</v>
      </c>
    </row>
    <row r="12" spans="1:16" s="654" customFormat="1" ht="12.75">
      <c r="A12" s="1404" t="s">
        <v>111</v>
      </c>
      <c r="B12" s="1404" t="s">
        <v>2736</v>
      </c>
      <c r="C12" s="622">
        <v>44</v>
      </c>
      <c r="D12" s="655">
        <v>144321.1</v>
      </c>
      <c r="E12" s="655">
        <v>11377.8</v>
      </c>
      <c r="F12" s="655">
        <v>126784.6</v>
      </c>
      <c r="G12" s="655">
        <v>127048.2</v>
      </c>
      <c r="H12" s="655">
        <v>4150.9</v>
      </c>
      <c r="I12" s="655">
        <v>94040.4</v>
      </c>
      <c r="J12" s="655">
        <v>93792.1</v>
      </c>
      <c r="K12" s="655">
        <v>51363.8</v>
      </c>
      <c r="L12" s="655">
        <v>13976.7</v>
      </c>
      <c r="M12" s="655">
        <v>17827.2</v>
      </c>
      <c r="N12" s="655">
        <v>0</v>
      </c>
      <c r="O12" s="655">
        <v>4399.2</v>
      </c>
      <c r="P12" s="622">
        <v>5826</v>
      </c>
    </row>
    <row r="13" spans="1:16" ht="12.75">
      <c r="A13" s="1405" t="s">
        <v>112</v>
      </c>
      <c r="B13" s="1405" t="s">
        <v>113</v>
      </c>
      <c r="C13" s="624">
        <v>2</v>
      </c>
      <c r="D13" s="656" t="s">
        <v>114</v>
      </c>
      <c r="E13" s="656" t="s">
        <v>114</v>
      </c>
      <c r="F13" s="656" t="s">
        <v>114</v>
      </c>
      <c r="G13" s="656" t="s">
        <v>114</v>
      </c>
      <c r="H13" s="656" t="s">
        <v>114</v>
      </c>
      <c r="I13" s="656" t="s">
        <v>114</v>
      </c>
      <c r="J13" s="656" t="s">
        <v>114</v>
      </c>
      <c r="K13" s="656" t="s">
        <v>114</v>
      </c>
      <c r="L13" s="656" t="s">
        <v>114</v>
      </c>
      <c r="M13" s="656" t="s">
        <v>114</v>
      </c>
      <c r="N13" s="656" t="s">
        <v>114</v>
      </c>
      <c r="O13" s="656" t="s">
        <v>114</v>
      </c>
      <c r="P13" s="656" t="s">
        <v>114</v>
      </c>
    </row>
    <row r="14" spans="1:16" ht="12.75">
      <c r="A14" s="1405" t="s">
        <v>115</v>
      </c>
      <c r="B14" s="1405" t="s">
        <v>116</v>
      </c>
      <c r="C14" s="624">
        <v>15</v>
      </c>
      <c r="D14" s="656">
        <v>25809.8</v>
      </c>
      <c r="E14" s="656">
        <v>1747.9</v>
      </c>
      <c r="F14" s="656">
        <v>23274.2</v>
      </c>
      <c r="G14" s="656">
        <v>23274.2</v>
      </c>
      <c r="H14" s="656">
        <v>545.1</v>
      </c>
      <c r="I14" s="656">
        <v>29028.8</v>
      </c>
      <c r="J14" s="656">
        <v>29157</v>
      </c>
      <c r="K14" s="656">
        <v>17111.4</v>
      </c>
      <c r="L14" s="656">
        <v>3522.2</v>
      </c>
      <c r="M14" s="656">
        <v>6546.1</v>
      </c>
      <c r="N14" s="656">
        <v>0</v>
      </c>
      <c r="O14" s="656">
        <v>416.9</v>
      </c>
      <c r="P14" s="624">
        <v>1828</v>
      </c>
    </row>
    <row r="15" spans="1:16" ht="12.75">
      <c r="A15" s="1405" t="s">
        <v>117</v>
      </c>
      <c r="B15" s="1405" t="s">
        <v>118</v>
      </c>
      <c r="C15" s="624">
        <v>22</v>
      </c>
      <c r="D15" s="656">
        <v>78193.8</v>
      </c>
      <c r="E15" s="656">
        <v>7631.7</v>
      </c>
      <c r="F15" s="656">
        <v>67662.3</v>
      </c>
      <c r="G15" s="656">
        <v>67504.2</v>
      </c>
      <c r="H15" s="656">
        <v>2936.5</v>
      </c>
      <c r="I15" s="656">
        <v>50577.6</v>
      </c>
      <c r="J15" s="656">
        <v>51246.8</v>
      </c>
      <c r="K15" s="656">
        <v>28649.8</v>
      </c>
      <c r="L15" s="656">
        <v>6276</v>
      </c>
      <c r="M15" s="656">
        <v>9348.7</v>
      </c>
      <c r="N15" s="656">
        <v>0</v>
      </c>
      <c r="O15" s="656">
        <v>2267.3</v>
      </c>
      <c r="P15" s="624">
        <v>3239</v>
      </c>
    </row>
    <row r="16" spans="1:16" ht="12.75">
      <c r="A16" s="1405" t="s">
        <v>119</v>
      </c>
      <c r="B16" s="1405" t="s">
        <v>120</v>
      </c>
      <c r="C16" s="624">
        <v>2</v>
      </c>
      <c r="D16" s="656" t="s">
        <v>114</v>
      </c>
      <c r="E16" s="656" t="s">
        <v>114</v>
      </c>
      <c r="F16" s="656" t="s">
        <v>114</v>
      </c>
      <c r="G16" s="656" t="s">
        <v>114</v>
      </c>
      <c r="H16" s="656" t="s">
        <v>114</v>
      </c>
      <c r="I16" s="656" t="s">
        <v>114</v>
      </c>
      <c r="J16" s="656" t="s">
        <v>114</v>
      </c>
      <c r="K16" s="656" t="s">
        <v>114</v>
      </c>
      <c r="L16" s="656" t="s">
        <v>114</v>
      </c>
      <c r="M16" s="656" t="s">
        <v>114</v>
      </c>
      <c r="N16" s="656" t="s">
        <v>114</v>
      </c>
      <c r="O16" s="656" t="s">
        <v>114</v>
      </c>
      <c r="P16" s="656" t="s">
        <v>114</v>
      </c>
    </row>
    <row r="17" spans="1:16" ht="12.75">
      <c r="A17" s="1405" t="s">
        <v>121</v>
      </c>
      <c r="B17" s="1405" t="s">
        <v>122</v>
      </c>
      <c r="C17" s="624">
        <v>3</v>
      </c>
      <c r="D17" s="656" t="s">
        <v>114</v>
      </c>
      <c r="E17" s="656" t="s">
        <v>114</v>
      </c>
      <c r="F17" s="656" t="s">
        <v>114</v>
      </c>
      <c r="G17" s="656" t="s">
        <v>114</v>
      </c>
      <c r="H17" s="656" t="s">
        <v>114</v>
      </c>
      <c r="I17" s="656" t="s">
        <v>114</v>
      </c>
      <c r="J17" s="656" t="s">
        <v>114</v>
      </c>
      <c r="K17" s="656" t="s">
        <v>114</v>
      </c>
      <c r="L17" s="656" t="s">
        <v>114</v>
      </c>
      <c r="M17" s="656" t="s">
        <v>114</v>
      </c>
      <c r="N17" s="656" t="s">
        <v>114</v>
      </c>
      <c r="O17" s="656" t="s">
        <v>114</v>
      </c>
      <c r="P17" s="656" t="s">
        <v>114</v>
      </c>
    </row>
    <row r="18" spans="1:16" s="654" customFormat="1" ht="12.75">
      <c r="A18" s="1404" t="s">
        <v>123</v>
      </c>
      <c r="B18" s="1404" t="s">
        <v>124</v>
      </c>
      <c r="C18" s="622">
        <v>16</v>
      </c>
      <c r="D18" s="655">
        <v>71918.8</v>
      </c>
      <c r="E18" s="655">
        <v>23085.9</v>
      </c>
      <c r="F18" s="655">
        <v>32763.9</v>
      </c>
      <c r="G18" s="655">
        <v>54184.9</v>
      </c>
      <c r="H18" s="655">
        <v>2948.7</v>
      </c>
      <c r="I18" s="655">
        <v>107757.9</v>
      </c>
      <c r="J18" s="655">
        <v>100753.9</v>
      </c>
      <c r="K18" s="655">
        <v>29213.4</v>
      </c>
      <c r="L18" s="655">
        <v>60195.7</v>
      </c>
      <c r="M18" s="655">
        <v>5685.1</v>
      </c>
      <c r="N18" s="655">
        <v>903.7</v>
      </c>
      <c r="O18" s="655">
        <v>9952.7</v>
      </c>
      <c r="P18" s="622">
        <v>2934</v>
      </c>
    </row>
    <row r="19" spans="1:16" ht="12.75">
      <c r="A19" s="1405" t="s">
        <v>125</v>
      </c>
      <c r="B19" s="1405" t="s">
        <v>126</v>
      </c>
      <c r="C19" s="624">
        <v>7</v>
      </c>
      <c r="D19" s="656">
        <v>56865.1</v>
      </c>
      <c r="E19" s="656">
        <v>20168.9</v>
      </c>
      <c r="F19" s="656">
        <v>22700.4</v>
      </c>
      <c r="G19" s="656">
        <v>44121.4</v>
      </c>
      <c r="H19" s="656">
        <v>2516.5</v>
      </c>
      <c r="I19" s="656">
        <v>92105.6</v>
      </c>
      <c r="J19" s="656">
        <v>86439.2</v>
      </c>
      <c r="K19" s="656">
        <v>23916.6</v>
      </c>
      <c r="L19" s="656">
        <v>52971.9</v>
      </c>
      <c r="M19" s="656">
        <v>4444.1</v>
      </c>
      <c r="N19" s="656">
        <v>903.7</v>
      </c>
      <c r="O19" s="656">
        <v>8182.9</v>
      </c>
      <c r="P19" s="624">
        <v>2248</v>
      </c>
    </row>
    <row r="20" spans="1:16" ht="12.75">
      <c r="A20" s="1405" t="s">
        <v>127</v>
      </c>
      <c r="B20" s="1405" t="s">
        <v>128</v>
      </c>
      <c r="C20" s="624">
        <v>8</v>
      </c>
      <c r="D20" s="656">
        <v>10621.2</v>
      </c>
      <c r="E20" s="656">
        <v>2779.5</v>
      </c>
      <c r="F20" s="656">
        <v>7128.3</v>
      </c>
      <c r="G20" s="656">
        <v>7128.3</v>
      </c>
      <c r="H20" s="656">
        <v>294.8</v>
      </c>
      <c r="I20" s="656">
        <v>12070.6</v>
      </c>
      <c r="J20" s="656">
        <v>11792.6</v>
      </c>
      <c r="K20" s="656">
        <v>4303.8</v>
      </c>
      <c r="L20" s="656">
        <v>6047.1</v>
      </c>
      <c r="M20" s="656">
        <v>1011.6</v>
      </c>
      <c r="N20" s="656">
        <v>0</v>
      </c>
      <c r="O20" s="656">
        <v>572.8</v>
      </c>
      <c r="P20" s="624">
        <v>570</v>
      </c>
    </row>
    <row r="21" spans="1:16" ht="12.75">
      <c r="A21" s="1405" t="s">
        <v>129</v>
      </c>
      <c r="B21" s="1405" t="s">
        <v>130</v>
      </c>
      <c r="C21" s="624">
        <v>1</v>
      </c>
      <c r="D21" s="656" t="s">
        <v>114</v>
      </c>
      <c r="E21" s="656" t="s">
        <v>114</v>
      </c>
      <c r="F21" s="656" t="s">
        <v>114</v>
      </c>
      <c r="G21" s="656" t="s">
        <v>114</v>
      </c>
      <c r="H21" s="656" t="s">
        <v>114</v>
      </c>
      <c r="I21" s="656" t="s">
        <v>114</v>
      </c>
      <c r="J21" s="656" t="s">
        <v>114</v>
      </c>
      <c r="K21" s="656" t="s">
        <v>114</v>
      </c>
      <c r="L21" s="656" t="s">
        <v>114</v>
      </c>
      <c r="M21" s="656" t="s">
        <v>114</v>
      </c>
      <c r="N21" s="656" t="s">
        <v>114</v>
      </c>
      <c r="O21" s="656" t="s">
        <v>114</v>
      </c>
      <c r="P21" s="656" t="s">
        <v>114</v>
      </c>
    </row>
    <row r="22" spans="1:16" s="654" customFormat="1" ht="12.75">
      <c r="A22" s="1404" t="s">
        <v>131</v>
      </c>
      <c r="B22" s="1404" t="s">
        <v>132</v>
      </c>
      <c r="C22" s="622">
        <v>1</v>
      </c>
      <c r="D22" s="655" t="s">
        <v>106</v>
      </c>
      <c r="E22" s="655" t="s">
        <v>106</v>
      </c>
      <c r="F22" s="655" t="s">
        <v>106</v>
      </c>
      <c r="G22" s="655" t="s">
        <v>106</v>
      </c>
      <c r="H22" s="655" t="s">
        <v>106</v>
      </c>
      <c r="I22" s="655" t="s">
        <v>106</v>
      </c>
      <c r="J22" s="655" t="s">
        <v>106</v>
      </c>
      <c r="K22" s="655" t="s">
        <v>106</v>
      </c>
      <c r="L22" s="655" t="s">
        <v>106</v>
      </c>
      <c r="M22" s="655" t="s">
        <v>106</v>
      </c>
      <c r="N22" s="655" t="s">
        <v>106</v>
      </c>
      <c r="O22" s="655" t="s">
        <v>106</v>
      </c>
      <c r="P22" s="655" t="s">
        <v>106</v>
      </c>
    </row>
    <row r="23" spans="1:16" s="654" customFormat="1" ht="12.75">
      <c r="A23" s="1404" t="s">
        <v>133</v>
      </c>
      <c r="B23" s="1404" t="s">
        <v>2740</v>
      </c>
      <c r="C23" s="622">
        <v>1</v>
      </c>
      <c r="D23" s="655" t="s">
        <v>106</v>
      </c>
      <c r="E23" s="655" t="s">
        <v>106</v>
      </c>
      <c r="F23" s="655" t="s">
        <v>106</v>
      </c>
      <c r="G23" s="655" t="s">
        <v>106</v>
      </c>
      <c r="H23" s="655" t="s">
        <v>106</v>
      </c>
      <c r="I23" s="655" t="s">
        <v>106</v>
      </c>
      <c r="J23" s="655" t="s">
        <v>106</v>
      </c>
      <c r="K23" s="655" t="s">
        <v>106</v>
      </c>
      <c r="L23" s="655" t="s">
        <v>106</v>
      </c>
      <c r="M23" s="655" t="s">
        <v>106</v>
      </c>
      <c r="N23" s="655" t="s">
        <v>106</v>
      </c>
      <c r="O23" s="655" t="s">
        <v>106</v>
      </c>
      <c r="P23" s="655" t="s">
        <v>106</v>
      </c>
    </row>
    <row r="24" spans="1:16" s="654" customFormat="1" ht="12.75">
      <c r="A24" s="1430" t="s">
        <v>134</v>
      </c>
      <c r="B24" s="1430" t="s">
        <v>135</v>
      </c>
      <c r="C24" s="657">
        <v>1</v>
      </c>
      <c r="D24" s="655" t="s">
        <v>106</v>
      </c>
      <c r="E24" s="655" t="s">
        <v>106</v>
      </c>
      <c r="F24" s="655" t="s">
        <v>106</v>
      </c>
      <c r="G24" s="655" t="s">
        <v>106</v>
      </c>
      <c r="H24" s="655" t="s">
        <v>106</v>
      </c>
      <c r="I24" s="655" t="s">
        <v>106</v>
      </c>
      <c r="J24" s="655" t="s">
        <v>106</v>
      </c>
      <c r="K24" s="655" t="s">
        <v>106</v>
      </c>
      <c r="L24" s="655" t="s">
        <v>106</v>
      </c>
      <c r="M24" s="655" t="s">
        <v>106</v>
      </c>
      <c r="N24" s="655" t="s">
        <v>106</v>
      </c>
      <c r="O24" s="655" t="s">
        <v>106</v>
      </c>
      <c r="P24" s="655" t="s">
        <v>106</v>
      </c>
    </row>
    <row r="25" spans="1:16" s="654" customFormat="1" ht="12.75">
      <c r="A25" s="1430" t="s">
        <v>136</v>
      </c>
      <c r="B25" s="1430" t="s">
        <v>137</v>
      </c>
      <c r="C25" s="657">
        <v>3</v>
      </c>
      <c r="D25" s="655" t="s">
        <v>106</v>
      </c>
      <c r="E25" s="655" t="s">
        <v>106</v>
      </c>
      <c r="F25" s="655" t="s">
        <v>106</v>
      </c>
      <c r="G25" s="655" t="s">
        <v>106</v>
      </c>
      <c r="H25" s="655" t="s">
        <v>106</v>
      </c>
      <c r="I25" s="655" t="s">
        <v>106</v>
      </c>
      <c r="J25" s="655" t="s">
        <v>106</v>
      </c>
      <c r="K25" s="655" t="s">
        <v>106</v>
      </c>
      <c r="L25" s="655" t="s">
        <v>106</v>
      </c>
      <c r="M25" s="655" t="s">
        <v>106</v>
      </c>
      <c r="N25" s="655" t="s">
        <v>106</v>
      </c>
      <c r="O25" s="655" t="s">
        <v>106</v>
      </c>
      <c r="P25" s="655" t="s">
        <v>106</v>
      </c>
    </row>
    <row r="26" spans="1:16" s="654" customFormat="1" ht="12.75">
      <c r="A26" s="1430" t="s">
        <v>138</v>
      </c>
      <c r="B26" s="1430" t="s">
        <v>139</v>
      </c>
      <c r="C26" s="657">
        <v>56</v>
      </c>
      <c r="D26" s="658">
        <v>530335.9</v>
      </c>
      <c r="E26" s="658">
        <v>161028.9</v>
      </c>
      <c r="F26" s="658">
        <v>156545</v>
      </c>
      <c r="G26" s="658">
        <v>156400.7</v>
      </c>
      <c r="H26" s="658">
        <v>70473</v>
      </c>
      <c r="I26" s="658">
        <v>446864</v>
      </c>
      <c r="J26" s="658">
        <v>367056.3</v>
      </c>
      <c r="K26" s="658">
        <v>63892.8</v>
      </c>
      <c r="L26" s="658">
        <v>116027.8</v>
      </c>
      <c r="M26" s="658">
        <v>16496.2</v>
      </c>
      <c r="N26" s="658">
        <v>0</v>
      </c>
      <c r="O26" s="658">
        <v>150280.7</v>
      </c>
      <c r="P26" s="657">
        <v>7480</v>
      </c>
    </row>
    <row r="27" spans="1:16" s="654" customFormat="1" ht="12.75">
      <c r="A27" s="1430" t="s">
        <v>140</v>
      </c>
      <c r="B27" s="1430" t="s">
        <v>141</v>
      </c>
      <c r="C27" s="657">
        <v>1</v>
      </c>
      <c r="D27" s="655" t="s">
        <v>106</v>
      </c>
      <c r="E27" s="655" t="s">
        <v>106</v>
      </c>
      <c r="F27" s="655" t="s">
        <v>106</v>
      </c>
      <c r="G27" s="655" t="s">
        <v>106</v>
      </c>
      <c r="H27" s="655" t="s">
        <v>106</v>
      </c>
      <c r="I27" s="655" t="s">
        <v>106</v>
      </c>
      <c r="J27" s="655" t="s">
        <v>106</v>
      </c>
      <c r="K27" s="655" t="s">
        <v>106</v>
      </c>
      <c r="L27" s="655" t="s">
        <v>106</v>
      </c>
      <c r="M27" s="655" t="s">
        <v>106</v>
      </c>
      <c r="N27" s="655" t="s">
        <v>106</v>
      </c>
      <c r="O27" s="655" t="s">
        <v>106</v>
      </c>
      <c r="P27" s="655" t="s">
        <v>106</v>
      </c>
    </row>
    <row r="28" spans="1:16" s="654" customFormat="1" ht="12.75">
      <c r="A28" s="1430" t="s">
        <v>142</v>
      </c>
      <c r="B28" s="1430" t="s">
        <v>143</v>
      </c>
      <c r="C28" s="657">
        <v>3</v>
      </c>
      <c r="D28" s="655" t="s">
        <v>106</v>
      </c>
      <c r="E28" s="655" t="s">
        <v>106</v>
      </c>
      <c r="F28" s="655" t="s">
        <v>106</v>
      </c>
      <c r="G28" s="655" t="s">
        <v>106</v>
      </c>
      <c r="H28" s="655" t="s">
        <v>106</v>
      </c>
      <c r="I28" s="655" t="s">
        <v>106</v>
      </c>
      <c r="J28" s="655" t="s">
        <v>106</v>
      </c>
      <c r="K28" s="655" t="s">
        <v>106</v>
      </c>
      <c r="L28" s="655" t="s">
        <v>106</v>
      </c>
      <c r="M28" s="655" t="s">
        <v>106</v>
      </c>
      <c r="N28" s="655" t="s">
        <v>106</v>
      </c>
      <c r="O28" s="655" t="s">
        <v>106</v>
      </c>
      <c r="P28" s="655" t="s">
        <v>106</v>
      </c>
    </row>
    <row r="29" spans="1:16" ht="12.75">
      <c r="A29" s="1431" t="s">
        <v>144</v>
      </c>
      <c r="B29" s="1431" t="s">
        <v>2747</v>
      </c>
      <c r="C29" s="659"/>
      <c r="D29" s="659"/>
      <c r="E29" s="659"/>
      <c r="F29" s="659"/>
      <c r="G29" s="659"/>
      <c r="H29" s="659"/>
      <c r="I29" s="659"/>
      <c r="J29" s="659"/>
      <c r="K29" s="659"/>
      <c r="L29" s="659"/>
      <c r="M29" s="659"/>
      <c r="N29" s="659"/>
      <c r="O29" s="659"/>
      <c r="P29" s="659"/>
    </row>
    <row r="30" spans="1:16" ht="12.75">
      <c r="A30" s="1430" t="s">
        <v>145</v>
      </c>
      <c r="B30" s="1430" t="s">
        <v>2749</v>
      </c>
      <c r="C30" s="660">
        <v>131</v>
      </c>
      <c r="D30" s="661">
        <v>846368.8</v>
      </c>
      <c r="E30" s="661">
        <v>224039.6</v>
      </c>
      <c r="F30" s="661">
        <v>371117.2</v>
      </c>
      <c r="G30" s="661">
        <v>475464.5</v>
      </c>
      <c r="H30" s="661">
        <v>27268.1</v>
      </c>
      <c r="I30" s="661">
        <v>714737.5</v>
      </c>
      <c r="J30" s="661">
        <v>624419.1</v>
      </c>
      <c r="K30" s="661">
        <v>162966.5</v>
      </c>
      <c r="L30" s="661">
        <v>217883</v>
      </c>
      <c r="M30" s="661">
        <v>47656.2</v>
      </c>
      <c r="N30" s="661">
        <v>4775.1</v>
      </c>
      <c r="O30" s="661">
        <v>117586.5</v>
      </c>
      <c r="P30" s="660">
        <v>18735</v>
      </c>
    </row>
    <row r="31" spans="1:16" ht="12.75">
      <c r="A31" s="1432" t="s">
        <v>146</v>
      </c>
      <c r="B31" s="1432" t="s">
        <v>2751</v>
      </c>
      <c r="C31" s="660">
        <v>122</v>
      </c>
      <c r="D31" s="661">
        <v>833022.2</v>
      </c>
      <c r="E31" s="661">
        <v>217049.3</v>
      </c>
      <c r="F31" s="661">
        <v>363444.7</v>
      </c>
      <c r="G31" s="661">
        <v>465640</v>
      </c>
      <c r="H31" s="661">
        <v>27139.3</v>
      </c>
      <c r="I31" s="661">
        <v>701654.2</v>
      </c>
      <c r="J31" s="661">
        <v>612029.1</v>
      </c>
      <c r="K31" s="661">
        <v>158547.2</v>
      </c>
      <c r="L31" s="661">
        <v>212267.6</v>
      </c>
      <c r="M31" s="661">
        <v>46982.3</v>
      </c>
      <c r="N31" s="661">
        <v>3568.6</v>
      </c>
      <c r="O31" s="661">
        <v>116764.4</v>
      </c>
      <c r="P31" s="660">
        <v>17920</v>
      </c>
    </row>
    <row r="32" spans="1:16" ht="12.75">
      <c r="A32" s="1432" t="s">
        <v>147</v>
      </c>
      <c r="B32" s="1432" t="s">
        <v>2753</v>
      </c>
      <c r="C32" s="660">
        <v>6</v>
      </c>
      <c r="D32" s="661">
        <v>8122.7</v>
      </c>
      <c r="E32" s="661">
        <v>1946.4</v>
      </c>
      <c r="F32" s="661">
        <v>5538.8</v>
      </c>
      <c r="G32" s="661">
        <v>5804.7</v>
      </c>
      <c r="H32" s="661">
        <v>208</v>
      </c>
      <c r="I32" s="661">
        <v>7373.4</v>
      </c>
      <c r="J32" s="661">
        <v>6474.2</v>
      </c>
      <c r="K32" s="661">
        <v>2446.4</v>
      </c>
      <c r="L32" s="661">
        <v>2660.8</v>
      </c>
      <c r="M32" s="661">
        <v>673.9</v>
      </c>
      <c r="N32" s="661">
        <v>302.8</v>
      </c>
      <c r="O32" s="661">
        <v>1107.2</v>
      </c>
      <c r="P32" s="660">
        <v>338</v>
      </c>
    </row>
    <row r="33" spans="1:16" ht="12.75">
      <c r="A33" s="1432" t="s">
        <v>148</v>
      </c>
      <c r="B33" s="1432" t="s">
        <v>2759</v>
      </c>
      <c r="C33" s="660">
        <v>3</v>
      </c>
      <c r="D33" s="656" t="s">
        <v>114</v>
      </c>
      <c r="E33" s="656" t="s">
        <v>114</v>
      </c>
      <c r="F33" s="656" t="s">
        <v>114</v>
      </c>
      <c r="G33" s="656" t="s">
        <v>114</v>
      </c>
      <c r="H33" s="656" t="s">
        <v>114</v>
      </c>
      <c r="I33" s="656" t="s">
        <v>114</v>
      </c>
      <c r="J33" s="656" t="s">
        <v>114</v>
      </c>
      <c r="K33" s="656" t="s">
        <v>114</v>
      </c>
      <c r="L33" s="656" t="s">
        <v>114</v>
      </c>
      <c r="M33" s="656" t="s">
        <v>114</v>
      </c>
      <c r="N33" s="656" t="s">
        <v>114</v>
      </c>
      <c r="O33" s="656" t="s">
        <v>114</v>
      </c>
      <c r="P33" s="656" t="s">
        <v>114</v>
      </c>
    </row>
    <row r="34" spans="1:16" ht="12.75">
      <c r="A34" s="1431" t="s">
        <v>149</v>
      </c>
      <c r="B34" s="1431" t="s">
        <v>2</v>
      </c>
      <c r="C34" s="659"/>
      <c r="D34" s="659"/>
      <c r="E34" s="659"/>
      <c r="F34" s="659"/>
      <c r="G34" s="659"/>
      <c r="H34" s="659"/>
      <c r="I34" s="659"/>
      <c r="J34" s="659"/>
      <c r="K34" s="659"/>
      <c r="L34" s="659"/>
      <c r="M34" s="659"/>
      <c r="N34" s="659"/>
      <c r="O34" s="659"/>
      <c r="P34" s="659"/>
    </row>
    <row r="35" spans="1:16" ht="12.75">
      <c r="A35" s="1432" t="s">
        <v>150</v>
      </c>
      <c r="B35" s="1432" t="s">
        <v>4</v>
      </c>
      <c r="C35" s="660">
        <v>1</v>
      </c>
      <c r="D35" s="656" t="s">
        <v>114</v>
      </c>
      <c r="E35" s="656" t="s">
        <v>114</v>
      </c>
      <c r="F35" s="656" t="s">
        <v>114</v>
      </c>
      <c r="G35" s="656" t="s">
        <v>114</v>
      </c>
      <c r="H35" s="656" t="s">
        <v>114</v>
      </c>
      <c r="I35" s="656" t="s">
        <v>114</v>
      </c>
      <c r="J35" s="656" t="s">
        <v>114</v>
      </c>
      <c r="K35" s="656" t="s">
        <v>114</v>
      </c>
      <c r="L35" s="656" t="s">
        <v>114</v>
      </c>
      <c r="M35" s="656" t="s">
        <v>114</v>
      </c>
      <c r="N35" s="656" t="s">
        <v>114</v>
      </c>
      <c r="O35" s="656" t="s">
        <v>114</v>
      </c>
      <c r="P35" s="656" t="s">
        <v>114</v>
      </c>
    </row>
    <row r="36" spans="1:16" ht="12.75">
      <c r="A36" s="1432" t="s">
        <v>151</v>
      </c>
      <c r="B36" s="1432" t="s">
        <v>6</v>
      </c>
      <c r="C36" s="660">
        <v>9</v>
      </c>
      <c r="D36" s="661">
        <v>160476.9</v>
      </c>
      <c r="E36" s="661">
        <v>43812.9</v>
      </c>
      <c r="F36" s="661">
        <v>101201.5</v>
      </c>
      <c r="G36" s="661">
        <v>183598.3</v>
      </c>
      <c r="H36" s="661">
        <v>-44378.6</v>
      </c>
      <c r="I36" s="661">
        <v>109446.9</v>
      </c>
      <c r="J36" s="661">
        <v>112649.3</v>
      </c>
      <c r="K36" s="661">
        <v>24975.2</v>
      </c>
      <c r="L36" s="661">
        <v>26964.9</v>
      </c>
      <c r="M36" s="661">
        <v>6190.9</v>
      </c>
      <c r="N36" s="661">
        <v>3567.2</v>
      </c>
      <c r="O36" s="661">
        <v>-47581</v>
      </c>
      <c r="P36" s="660">
        <v>2696</v>
      </c>
    </row>
    <row r="37" spans="1:16" ht="12.75">
      <c r="A37" s="1432" t="s">
        <v>152</v>
      </c>
      <c r="B37" s="1432" t="s">
        <v>8</v>
      </c>
      <c r="C37" s="660">
        <v>101</v>
      </c>
      <c r="D37" s="661">
        <v>454527.2</v>
      </c>
      <c r="E37" s="661">
        <v>60947.8</v>
      </c>
      <c r="F37" s="661">
        <v>232480.1</v>
      </c>
      <c r="G37" s="661">
        <v>252544.5</v>
      </c>
      <c r="H37" s="661">
        <v>64322</v>
      </c>
      <c r="I37" s="661">
        <v>540895.4</v>
      </c>
      <c r="J37" s="661">
        <v>446638.1</v>
      </c>
      <c r="K37" s="661">
        <v>116336.3</v>
      </c>
      <c r="L37" s="661">
        <v>163916</v>
      </c>
      <c r="M37" s="661">
        <v>36435.5</v>
      </c>
      <c r="N37" s="661">
        <v>304.2</v>
      </c>
      <c r="O37" s="661">
        <v>158579.3</v>
      </c>
      <c r="P37" s="660">
        <v>12844</v>
      </c>
    </row>
    <row r="38" spans="1:16" ht="12.75">
      <c r="A38" s="1432" t="s">
        <v>153</v>
      </c>
      <c r="B38" s="1432" t="s">
        <v>154</v>
      </c>
      <c r="C38" s="660">
        <v>5</v>
      </c>
      <c r="D38" s="661">
        <v>54061.8</v>
      </c>
      <c r="E38" s="661">
        <v>43245</v>
      </c>
      <c r="F38" s="661">
        <v>9440.4</v>
      </c>
      <c r="G38" s="661">
        <v>9440.4</v>
      </c>
      <c r="H38" s="661">
        <v>1722.9</v>
      </c>
      <c r="I38" s="661">
        <v>17569.6</v>
      </c>
      <c r="J38" s="661">
        <v>17823.1</v>
      </c>
      <c r="K38" s="661">
        <v>6559.2</v>
      </c>
      <c r="L38" s="661">
        <v>7661</v>
      </c>
      <c r="M38" s="661">
        <v>2020.2</v>
      </c>
      <c r="N38" s="661">
        <v>0</v>
      </c>
      <c r="O38" s="661">
        <v>1469.4</v>
      </c>
      <c r="P38" s="660">
        <v>1016</v>
      </c>
    </row>
    <row r="39" spans="1:16" ht="12.75">
      <c r="A39" s="1432" t="s">
        <v>155</v>
      </c>
      <c r="B39" s="1432" t="s">
        <v>10</v>
      </c>
      <c r="C39" s="660">
        <v>10</v>
      </c>
      <c r="D39" s="661">
        <v>151144.7</v>
      </c>
      <c r="E39" s="661">
        <v>59172.3</v>
      </c>
      <c r="F39" s="661">
        <v>17378.2</v>
      </c>
      <c r="G39" s="661">
        <v>17378.2</v>
      </c>
      <c r="H39" s="661">
        <v>2291</v>
      </c>
      <c r="I39" s="661">
        <v>28654.4</v>
      </c>
      <c r="J39" s="661">
        <v>30646</v>
      </c>
      <c r="K39" s="661">
        <v>8709.7</v>
      </c>
      <c r="L39" s="661">
        <v>13450</v>
      </c>
      <c r="M39" s="661">
        <v>1903.9</v>
      </c>
      <c r="N39" s="661">
        <v>0</v>
      </c>
      <c r="O39" s="661">
        <v>299.4</v>
      </c>
      <c r="P39" s="660">
        <v>1221</v>
      </c>
    </row>
    <row r="40" spans="1:16" ht="12.75">
      <c r="A40" s="1433" t="s">
        <v>156</v>
      </c>
      <c r="B40" s="1433" t="s">
        <v>157</v>
      </c>
      <c r="C40" s="662">
        <v>2</v>
      </c>
      <c r="D40" s="656" t="s">
        <v>114</v>
      </c>
      <c r="E40" s="656" t="s">
        <v>114</v>
      </c>
      <c r="F40" s="656" t="s">
        <v>114</v>
      </c>
      <c r="G40" s="656" t="s">
        <v>114</v>
      </c>
      <c r="H40" s="656" t="s">
        <v>114</v>
      </c>
      <c r="I40" s="656" t="s">
        <v>114</v>
      </c>
      <c r="J40" s="656" t="s">
        <v>114</v>
      </c>
      <c r="K40" s="656" t="s">
        <v>114</v>
      </c>
      <c r="L40" s="656" t="s">
        <v>114</v>
      </c>
      <c r="M40" s="656" t="s">
        <v>114</v>
      </c>
      <c r="N40" s="656" t="s">
        <v>114</v>
      </c>
      <c r="O40" s="656" t="s">
        <v>114</v>
      </c>
      <c r="P40" s="656" t="s">
        <v>114</v>
      </c>
    </row>
    <row r="41" spans="1:16" ht="13.5" thickBot="1">
      <c r="A41" s="1434" t="s">
        <v>158</v>
      </c>
      <c r="B41" s="1435" t="s">
        <v>14</v>
      </c>
      <c r="C41" s="663">
        <v>3</v>
      </c>
      <c r="D41" s="664" t="s">
        <v>2588</v>
      </c>
      <c r="E41" s="664" t="s">
        <v>2588</v>
      </c>
      <c r="F41" s="664" t="s">
        <v>2588</v>
      </c>
      <c r="G41" s="664" t="s">
        <v>2588</v>
      </c>
      <c r="H41" s="664" t="s">
        <v>2588</v>
      </c>
      <c r="I41" s="664" t="s">
        <v>2588</v>
      </c>
      <c r="J41" s="664" t="s">
        <v>2588</v>
      </c>
      <c r="K41" s="664" t="s">
        <v>2588</v>
      </c>
      <c r="L41" s="664" t="s">
        <v>2588</v>
      </c>
      <c r="M41" s="664" t="s">
        <v>2588</v>
      </c>
      <c r="N41" s="664" t="s">
        <v>2588</v>
      </c>
      <c r="O41" s="664" t="s">
        <v>2588</v>
      </c>
      <c r="P41" s="663" t="s">
        <v>2588</v>
      </c>
    </row>
    <row r="42" ht="13.5" thickTop="1"/>
  </sheetData>
  <mergeCells count="49">
    <mergeCell ref="A39:B39"/>
    <mergeCell ref="A40:B40"/>
    <mergeCell ref="A41:B41"/>
    <mergeCell ref="A35:B35"/>
    <mergeCell ref="A36:B36"/>
    <mergeCell ref="A37:B37"/>
    <mergeCell ref="A38:B38"/>
    <mergeCell ref="A31:B31"/>
    <mergeCell ref="A32:B32"/>
    <mergeCell ref="A33:B33"/>
    <mergeCell ref="A34:B34"/>
    <mergeCell ref="A27:B27"/>
    <mergeCell ref="A28:B28"/>
    <mergeCell ref="A29:B29"/>
    <mergeCell ref="A30:B30"/>
    <mergeCell ref="A23:B23"/>
    <mergeCell ref="A24:B24"/>
    <mergeCell ref="A25:B25"/>
    <mergeCell ref="A26:B26"/>
    <mergeCell ref="A19:B19"/>
    <mergeCell ref="A20:B20"/>
    <mergeCell ref="A21:B21"/>
    <mergeCell ref="A22:B22"/>
    <mergeCell ref="A15:B15"/>
    <mergeCell ref="A16:B16"/>
    <mergeCell ref="A17:B17"/>
    <mergeCell ref="A18:B18"/>
    <mergeCell ref="A11:B11"/>
    <mergeCell ref="A12:B12"/>
    <mergeCell ref="A13:B13"/>
    <mergeCell ref="A14:B14"/>
    <mergeCell ref="A7:B7"/>
    <mergeCell ref="A8:B8"/>
    <mergeCell ref="A9:B9"/>
    <mergeCell ref="A10:B10"/>
    <mergeCell ref="K4:N4"/>
    <mergeCell ref="O4:O5"/>
    <mergeCell ref="P4:P5"/>
    <mergeCell ref="A6:B6"/>
    <mergeCell ref="A1:P1"/>
    <mergeCell ref="A4:B5"/>
    <mergeCell ref="C4:C5"/>
    <mergeCell ref="D4:D5"/>
    <mergeCell ref="E4:E5"/>
    <mergeCell ref="F4:F5"/>
    <mergeCell ref="G4:G5"/>
    <mergeCell ref="H4:H5"/>
    <mergeCell ref="I4:I5"/>
    <mergeCell ref="J4:J5"/>
  </mergeCells>
  <printOptions/>
  <pageMargins left="0.75" right="0.75" top="1" bottom="1" header="0.5" footer="0.5"/>
  <pageSetup orientation="portrait" paperSize="9"/>
</worksheet>
</file>

<file path=xl/worksheets/sheet53.xml><?xml version="1.0" encoding="utf-8"?>
<worksheet xmlns="http://schemas.openxmlformats.org/spreadsheetml/2006/main" xmlns:r="http://schemas.openxmlformats.org/officeDocument/2006/relationships">
  <dimension ref="A1:E41"/>
  <sheetViews>
    <sheetView workbookViewId="0" topLeftCell="A1">
      <selection activeCell="D28" sqref="D28"/>
    </sheetView>
  </sheetViews>
  <sheetFormatPr defaultColWidth="9.00390625" defaultRowHeight="14.25"/>
  <cols>
    <col min="1" max="1" width="36.00390625" style="35" customWidth="1"/>
    <col min="2" max="2" width="12.625" style="114" customWidth="1"/>
    <col min="3" max="3" width="16.625" style="114" customWidth="1"/>
    <col min="4" max="16384" width="9.00390625" style="35" customWidth="1"/>
  </cols>
  <sheetData>
    <row r="1" spans="1:3" ht="42.75" customHeight="1" thickBot="1">
      <c r="A1" s="1252" t="s">
        <v>2062</v>
      </c>
      <c r="B1" s="1252"/>
      <c r="C1" s="1252"/>
    </row>
    <row r="2" spans="1:3" ht="24.75" customHeight="1">
      <c r="A2" s="106" t="s">
        <v>2666</v>
      </c>
      <c r="B2" s="107" t="s">
        <v>2063</v>
      </c>
      <c r="C2" s="108" t="s">
        <v>2064</v>
      </c>
    </row>
    <row r="3" spans="1:3" ht="19.5" customHeight="1">
      <c r="A3" s="665" t="s">
        <v>2065</v>
      </c>
      <c r="B3" s="559"/>
      <c r="C3" s="356"/>
    </row>
    <row r="4" spans="1:5" ht="19.5" customHeight="1">
      <c r="A4" s="83" t="s">
        <v>2066</v>
      </c>
      <c r="B4" s="17" t="s">
        <v>2067</v>
      </c>
      <c r="C4" s="667">
        <v>16</v>
      </c>
      <c r="D4" s="34"/>
      <c r="E4" s="34"/>
    </row>
    <row r="5" spans="1:5" ht="19.5" customHeight="1">
      <c r="A5" s="83" t="s">
        <v>2068</v>
      </c>
      <c r="B5" s="17" t="s">
        <v>2069</v>
      </c>
      <c r="C5" s="668">
        <v>85968</v>
      </c>
      <c r="D5" s="34"/>
      <c r="E5" s="34"/>
    </row>
    <row r="6" spans="1:5" ht="19.5" customHeight="1">
      <c r="A6" s="83" t="s">
        <v>2070</v>
      </c>
      <c r="B6" s="17" t="s">
        <v>2069</v>
      </c>
      <c r="C6" s="668">
        <v>77776</v>
      </c>
      <c r="D6" s="34"/>
      <c r="E6" s="34"/>
    </row>
    <row r="7" spans="1:5" ht="19.5" customHeight="1">
      <c r="A7" s="83" t="s">
        <v>2071</v>
      </c>
      <c r="B7" s="17" t="s">
        <v>2069</v>
      </c>
      <c r="C7" s="668">
        <v>71145</v>
      </c>
      <c r="D7" s="34"/>
      <c r="E7" s="34"/>
    </row>
    <row r="8" spans="1:5" ht="19.5" customHeight="1">
      <c r="A8" s="83" t="s">
        <v>2072</v>
      </c>
      <c r="B8" s="17" t="s">
        <v>2073</v>
      </c>
      <c r="C8" s="668">
        <v>554</v>
      </c>
      <c r="D8" s="34"/>
      <c r="E8" s="34"/>
    </row>
    <row r="9" spans="1:5" ht="19.5" customHeight="1">
      <c r="A9" s="83" t="s">
        <v>2074</v>
      </c>
      <c r="B9" s="17" t="s">
        <v>2073</v>
      </c>
      <c r="C9" s="668">
        <v>541</v>
      </c>
      <c r="D9" s="34"/>
      <c r="E9" s="34"/>
    </row>
    <row r="10" spans="1:5" ht="19.5" customHeight="1">
      <c r="A10" s="83" t="s">
        <v>2075</v>
      </c>
      <c r="B10" s="17" t="s">
        <v>2073</v>
      </c>
      <c r="C10" s="668">
        <v>13</v>
      </c>
      <c r="D10" s="34"/>
      <c r="E10" s="34"/>
    </row>
    <row r="11" spans="1:5" ht="19.5" customHeight="1">
      <c r="A11" s="83" t="s">
        <v>2076</v>
      </c>
      <c r="B11" s="17" t="s">
        <v>2073</v>
      </c>
      <c r="C11" s="668"/>
      <c r="D11" s="34"/>
      <c r="E11" s="34"/>
    </row>
    <row r="12" spans="1:5" ht="19.5" customHeight="1">
      <c r="A12" s="83" t="s">
        <v>2077</v>
      </c>
      <c r="B12" s="17" t="s">
        <v>2073</v>
      </c>
      <c r="C12" s="668">
        <v>4</v>
      </c>
      <c r="D12" s="34"/>
      <c r="E12" s="34"/>
    </row>
    <row r="13" spans="1:5" ht="19.5" customHeight="1">
      <c r="A13" s="83" t="s">
        <v>2078</v>
      </c>
      <c r="B13" s="17" t="s">
        <v>2079</v>
      </c>
      <c r="C13" s="668">
        <v>242</v>
      </c>
      <c r="D13" s="34"/>
      <c r="E13" s="34"/>
    </row>
    <row r="14" spans="1:5" ht="19.5" customHeight="1">
      <c r="A14" s="83" t="s">
        <v>2080</v>
      </c>
      <c r="B14" s="17" t="s">
        <v>2081</v>
      </c>
      <c r="C14" s="668">
        <v>4</v>
      </c>
      <c r="D14" s="34"/>
      <c r="E14" s="34"/>
    </row>
    <row r="15" spans="1:5" ht="19.5" customHeight="1">
      <c r="A15" s="83" t="s">
        <v>2082</v>
      </c>
      <c r="B15" s="17" t="s">
        <v>2083</v>
      </c>
      <c r="C15" s="668"/>
      <c r="D15" s="34"/>
      <c r="E15" s="34"/>
    </row>
    <row r="16" spans="1:5" ht="19.5" customHeight="1">
      <c r="A16" s="82" t="s">
        <v>2084</v>
      </c>
      <c r="B16" s="17"/>
      <c r="C16" s="668"/>
      <c r="D16" s="34"/>
      <c r="E16" s="34"/>
    </row>
    <row r="17" spans="1:5" ht="19.5" customHeight="1">
      <c r="A17" s="83" t="s">
        <v>2085</v>
      </c>
      <c r="B17" s="17" t="s">
        <v>2086</v>
      </c>
      <c r="C17" s="668">
        <v>676.8458</v>
      </c>
      <c r="D17" s="34"/>
      <c r="E17" s="34"/>
    </row>
    <row r="18" spans="1:5" ht="19.5" customHeight="1">
      <c r="A18" s="83" t="s">
        <v>2087</v>
      </c>
      <c r="B18" s="17" t="s">
        <v>2088</v>
      </c>
      <c r="C18" s="668">
        <v>738903.3829</v>
      </c>
      <c r="D18" s="34"/>
      <c r="E18" s="34"/>
    </row>
    <row r="19" spans="1:5" ht="19.5" customHeight="1">
      <c r="A19" s="83" t="s">
        <v>2089</v>
      </c>
      <c r="B19" s="17" t="s">
        <v>2086</v>
      </c>
      <c r="C19" s="668">
        <v>2.9852</v>
      </c>
      <c r="D19" s="34"/>
      <c r="E19" s="34"/>
    </row>
    <row r="20" spans="1:5" ht="19.5" customHeight="1">
      <c r="A20" s="83" t="s">
        <v>2090</v>
      </c>
      <c r="B20" s="17" t="s">
        <v>2086</v>
      </c>
      <c r="C20" s="668">
        <v>64.8562</v>
      </c>
      <c r="D20" s="34"/>
      <c r="E20" s="34"/>
    </row>
    <row r="21" spans="1:5" ht="19.5" customHeight="1">
      <c r="A21" s="83" t="s">
        <v>2091</v>
      </c>
      <c r="B21" s="17" t="s">
        <v>2086</v>
      </c>
      <c r="C21" s="668">
        <v>290.0716</v>
      </c>
      <c r="D21" s="34"/>
      <c r="E21" s="34"/>
    </row>
    <row r="22" spans="1:5" ht="19.5" customHeight="1">
      <c r="A22" s="82" t="s">
        <v>2092</v>
      </c>
      <c r="B22" s="17"/>
      <c r="C22" s="668"/>
      <c r="D22" s="34"/>
      <c r="E22" s="34"/>
    </row>
    <row r="23" spans="1:5" ht="19.5" customHeight="1">
      <c r="A23" s="82" t="s">
        <v>2093</v>
      </c>
      <c r="B23" s="561" t="s">
        <v>2094</v>
      </c>
      <c r="C23" s="669">
        <v>169171.9</v>
      </c>
      <c r="D23" s="34"/>
      <c r="E23" s="34"/>
    </row>
    <row r="24" spans="1:5" ht="19.5" customHeight="1">
      <c r="A24" s="666" t="s">
        <v>2095</v>
      </c>
      <c r="B24" s="17" t="s">
        <v>2094</v>
      </c>
      <c r="C24" s="668">
        <v>160685.9</v>
      </c>
      <c r="D24" s="34"/>
      <c r="E24" s="34"/>
    </row>
    <row r="25" spans="1:5" ht="19.5" customHeight="1">
      <c r="A25" s="83" t="s">
        <v>2096</v>
      </c>
      <c r="B25" s="17" t="s">
        <v>2094</v>
      </c>
      <c r="C25" s="668">
        <v>2757.4</v>
      </c>
      <c r="D25" s="34"/>
      <c r="E25" s="34"/>
    </row>
    <row r="26" spans="1:5" ht="19.5" customHeight="1">
      <c r="A26" s="83" t="s">
        <v>2097</v>
      </c>
      <c r="B26" s="17" t="s">
        <v>2094</v>
      </c>
      <c r="C26" s="668">
        <v>2421.3</v>
      </c>
      <c r="D26" s="34"/>
      <c r="E26" s="34"/>
    </row>
    <row r="27" spans="1:5" ht="19.5" customHeight="1">
      <c r="A27" s="83" t="s">
        <v>2098</v>
      </c>
      <c r="B27" s="17" t="s">
        <v>2094</v>
      </c>
      <c r="C27" s="668">
        <v>3081</v>
      </c>
      <c r="D27" s="34"/>
      <c r="E27" s="34"/>
    </row>
    <row r="28" spans="1:5" ht="19.5" customHeight="1">
      <c r="A28" s="83" t="s">
        <v>2099</v>
      </c>
      <c r="B28" s="17" t="s">
        <v>2094</v>
      </c>
      <c r="C28" s="668">
        <v>0</v>
      </c>
      <c r="D28" s="34"/>
      <c r="E28" s="34"/>
    </row>
    <row r="29" spans="1:5" ht="19.5" customHeight="1">
      <c r="A29" s="83" t="s">
        <v>2100</v>
      </c>
      <c r="B29" s="17" t="s">
        <v>2094</v>
      </c>
      <c r="C29" s="668">
        <v>226.3</v>
      </c>
      <c r="D29" s="34"/>
      <c r="E29" s="34"/>
    </row>
    <row r="30" spans="1:5" ht="19.5" customHeight="1">
      <c r="A30" s="83" t="s">
        <v>2101</v>
      </c>
      <c r="B30" s="17" t="s">
        <v>2094</v>
      </c>
      <c r="C30" s="668"/>
      <c r="D30" s="34"/>
      <c r="E30" s="34"/>
    </row>
    <row r="31" spans="1:5" ht="19.5" customHeight="1">
      <c r="A31" s="83" t="s">
        <v>2102</v>
      </c>
      <c r="B31" s="17" t="s">
        <v>2094</v>
      </c>
      <c r="C31" s="668"/>
      <c r="D31" s="34"/>
      <c r="E31" s="34"/>
    </row>
    <row r="32" spans="1:5" ht="19.5" customHeight="1">
      <c r="A32" s="82" t="s">
        <v>2103</v>
      </c>
      <c r="B32" s="561" t="s">
        <v>2094</v>
      </c>
      <c r="C32" s="669">
        <v>163694.4</v>
      </c>
      <c r="D32" s="34"/>
      <c r="E32" s="34"/>
    </row>
    <row r="33" spans="1:5" ht="19.5" customHeight="1">
      <c r="A33" s="666" t="s">
        <v>2104</v>
      </c>
      <c r="B33" s="17" t="s">
        <v>2094</v>
      </c>
      <c r="C33" s="668">
        <v>5905.5</v>
      </c>
      <c r="D33" s="34"/>
      <c r="E33" s="34"/>
    </row>
    <row r="34" spans="1:5" ht="19.5" customHeight="1">
      <c r="A34" s="666" t="s">
        <v>2105</v>
      </c>
      <c r="B34" s="17" t="s">
        <v>2094</v>
      </c>
      <c r="C34" s="668">
        <v>147688.9</v>
      </c>
      <c r="D34" s="34"/>
      <c r="E34" s="34"/>
    </row>
    <row r="35" spans="1:5" ht="19.5" customHeight="1">
      <c r="A35" s="83" t="s">
        <v>2106</v>
      </c>
      <c r="B35" s="17" t="s">
        <v>2094</v>
      </c>
      <c r="C35" s="668">
        <v>3050.6</v>
      </c>
      <c r="D35" s="34"/>
      <c r="E35" s="34"/>
    </row>
    <row r="36" spans="1:5" ht="19.5" customHeight="1">
      <c r="A36" s="83" t="s">
        <v>2107</v>
      </c>
      <c r="B36" s="17" t="s">
        <v>2094</v>
      </c>
      <c r="C36" s="668">
        <v>2388.7</v>
      </c>
      <c r="D36" s="34"/>
      <c r="E36" s="34"/>
    </row>
    <row r="37" spans="1:5" ht="19.5" customHeight="1">
      <c r="A37" s="83" t="s">
        <v>2108</v>
      </c>
      <c r="B37" s="17" t="s">
        <v>2094</v>
      </c>
      <c r="C37" s="668">
        <v>10147.2</v>
      </c>
      <c r="D37" s="34"/>
      <c r="E37" s="34"/>
    </row>
    <row r="38" spans="1:5" ht="19.5" customHeight="1">
      <c r="A38" s="83" t="s">
        <v>2109</v>
      </c>
      <c r="B38" s="17" t="s">
        <v>2094</v>
      </c>
      <c r="C38" s="668"/>
      <c r="D38" s="34"/>
      <c r="E38" s="34"/>
    </row>
    <row r="39" spans="1:5" ht="19.5" customHeight="1">
      <c r="A39" s="83" t="s">
        <v>2110</v>
      </c>
      <c r="B39" s="17" t="s">
        <v>2094</v>
      </c>
      <c r="C39" s="668">
        <v>139.9</v>
      </c>
      <c r="D39" s="34"/>
      <c r="E39" s="34"/>
    </row>
    <row r="40" spans="1:5" ht="19.5" customHeight="1">
      <c r="A40" s="83" t="s">
        <v>2111</v>
      </c>
      <c r="B40" s="17" t="s">
        <v>2094</v>
      </c>
      <c r="C40" s="668"/>
      <c r="D40" s="34"/>
      <c r="E40" s="34"/>
    </row>
    <row r="41" spans="1:5" ht="19.5" customHeight="1" thickBot="1">
      <c r="A41" s="111" t="s">
        <v>2112</v>
      </c>
      <c r="B41" s="25" t="s">
        <v>2094</v>
      </c>
      <c r="C41" s="670"/>
      <c r="D41" s="34"/>
      <c r="E41" s="34"/>
    </row>
  </sheetData>
  <mergeCells count="1">
    <mergeCell ref="A1:C1"/>
  </mergeCells>
  <printOptions/>
  <pageMargins left="0.75" right="0.75" top="1" bottom="1" header="0.5" footer="0.5"/>
  <pageSetup orientation="portrait" paperSize="9"/>
</worksheet>
</file>

<file path=xl/worksheets/sheet54.xml><?xml version="1.0" encoding="utf-8"?>
<worksheet xmlns="http://schemas.openxmlformats.org/spreadsheetml/2006/main" xmlns:r="http://schemas.openxmlformats.org/officeDocument/2006/relationships">
  <dimension ref="A1:K17"/>
  <sheetViews>
    <sheetView workbookViewId="0" topLeftCell="A1">
      <selection activeCell="E36" sqref="E36"/>
    </sheetView>
  </sheetViews>
  <sheetFormatPr defaultColWidth="9.00390625" defaultRowHeight="14.25"/>
  <cols>
    <col min="1" max="1" width="17.25390625" style="134" customWidth="1"/>
    <col min="2" max="2" width="15.125" style="134" customWidth="1"/>
    <col min="3" max="3" width="14.125" style="134" customWidth="1"/>
    <col min="4" max="4" width="14.625" style="134" customWidth="1"/>
    <col min="5" max="5" width="15.125" style="134" customWidth="1"/>
    <col min="6" max="8" width="8.625" style="134" customWidth="1"/>
    <col min="9" max="10" width="9.00390625" style="134" customWidth="1"/>
    <col min="11" max="11" width="8.125" style="134" bestFit="1" customWidth="1"/>
    <col min="12" max="16384" width="9.00390625" style="134" customWidth="1"/>
  </cols>
  <sheetData>
    <row r="1" spans="1:11" ht="57" customHeight="1">
      <c r="A1" s="1191" t="s">
        <v>2113</v>
      </c>
      <c r="B1" s="1191"/>
      <c r="C1" s="1191"/>
      <c r="D1" s="1191"/>
      <c r="E1" s="671"/>
      <c r="F1" s="671"/>
      <c r="G1" s="671"/>
      <c r="H1" s="671"/>
      <c r="I1" s="671"/>
      <c r="J1" s="671"/>
      <c r="K1" s="671"/>
    </row>
    <row r="2" spans="1:11" ht="28.5" customHeight="1" thickBot="1">
      <c r="A2" s="238"/>
      <c r="B2" s="238"/>
      <c r="C2" s="238"/>
      <c r="D2" s="525" t="s">
        <v>2665</v>
      </c>
      <c r="E2" s="671"/>
      <c r="F2" s="671"/>
      <c r="G2" s="671"/>
      <c r="H2" s="671"/>
      <c r="I2" s="671"/>
      <c r="J2" s="671"/>
      <c r="K2" s="671"/>
    </row>
    <row r="3" spans="1:4" s="357" customFormat="1" ht="27" customHeight="1">
      <c r="A3" s="106" t="s">
        <v>2666</v>
      </c>
      <c r="B3" s="107" t="s">
        <v>2064</v>
      </c>
      <c r="C3" s="107" t="s">
        <v>2114</v>
      </c>
      <c r="D3" s="125" t="s">
        <v>2115</v>
      </c>
    </row>
    <row r="4" spans="1:4" s="357" customFormat="1" ht="27" customHeight="1">
      <c r="A4" s="22" t="s">
        <v>90</v>
      </c>
      <c r="B4" s="672">
        <v>50</v>
      </c>
      <c r="C4" s="672">
        <v>68</v>
      </c>
      <c r="D4" s="241">
        <v>-26.5</v>
      </c>
    </row>
    <row r="5" spans="1:5" s="357" customFormat="1" ht="22.5" customHeight="1">
      <c r="A5" s="22" t="s">
        <v>2116</v>
      </c>
      <c r="B5" s="672">
        <v>921512.4</v>
      </c>
      <c r="C5" s="672">
        <v>938656.2</v>
      </c>
      <c r="D5" s="241">
        <v>-1.8</v>
      </c>
      <c r="E5" s="358"/>
    </row>
    <row r="6" spans="1:5" ht="22.5" customHeight="1">
      <c r="A6" s="21" t="s">
        <v>2117</v>
      </c>
      <c r="B6" s="644">
        <v>594345.6</v>
      </c>
      <c r="C6" s="644">
        <v>520330</v>
      </c>
      <c r="D6" s="39">
        <v>14.2</v>
      </c>
      <c r="E6" s="358"/>
    </row>
    <row r="7" spans="1:5" ht="22.5" customHeight="1">
      <c r="A7" s="21" t="s">
        <v>2118</v>
      </c>
      <c r="B7" s="644">
        <v>315260.8</v>
      </c>
      <c r="C7" s="644">
        <v>412944.4</v>
      </c>
      <c r="D7" s="39">
        <v>-23.7</v>
      </c>
      <c r="E7" s="358"/>
    </row>
    <row r="8" spans="1:5" ht="22.5" customHeight="1">
      <c r="A8" s="21" t="s">
        <v>2119</v>
      </c>
      <c r="B8" s="644">
        <v>11906</v>
      </c>
      <c r="C8" s="644">
        <v>5381.8</v>
      </c>
      <c r="D8" s="39">
        <v>121.2</v>
      </c>
      <c r="E8" s="358"/>
    </row>
    <row r="9" spans="1:5" ht="22.5" customHeight="1">
      <c r="A9" s="22" t="s">
        <v>2120</v>
      </c>
      <c r="B9" s="672">
        <v>962123.7</v>
      </c>
      <c r="C9" s="672">
        <v>1008393.1</v>
      </c>
      <c r="D9" s="241">
        <v>-4.6</v>
      </c>
      <c r="E9" s="358"/>
    </row>
    <row r="10" spans="1:5" ht="22.5" customHeight="1">
      <c r="A10" s="22" t="s">
        <v>2121</v>
      </c>
      <c r="B10" s="672">
        <v>786430.3</v>
      </c>
      <c r="C10" s="672">
        <v>829060.6</v>
      </c>
      <c r="D10" s="241">
        <v>-5.1</v>
      </c>
      <c r="E10" s="358"/>
    </row>
    <row r="11" spans="1:5" ht="22.5" customHeight="1">
      <c r="A11" s="21" t="s">
        <v>2122</v>
      </c>
      <c r="B11" s="644">
        <v>237564.4</v>
      </c>
      <c r="C11" s="644">
        <v>320472.7</v>
      </c>
      <c r="D11" s="39">
        <v>-25.9</v>
      </c>
      <c r="E11" s="358"/>
    </row>
    <row r="12" spans="1:5" ht="22.5" customHeight="1">
      <c r="A12" s="21" t="s">
        <v>2123</v>
      </c>
      <c r="B12" s="644">
        <v>543567.9</v>
      </c>
      <c r="C12" s="644">
        <v>502865.6</v>
      </c>
      <c r="D12" s="39">
        <v>8.1</v>
      </c>
      <c r="E12" s="358"/>
    </row>
    <row r="13" spans="1:5" ht="22.5" customHeight="1">
      <c r="A13" s="21" t="s">
        <v>2124</v>
      </c>
      <c r="B13" s="644">
        <v>5298</v>
      </c>
      <c r="C13" s="644">
        <v>5722.3</v>
      </c>
      <c r="D13" s="39">
        <v>-7.4</v>
      </c>
      <c r="E13" s="358"/>
    </row>
    <row r="14" spans="1:5" ht="22.5" customHeight="1">
      <c r="A14" s="22" t="s">
        <v>2125</v>
      </c>
      <c r="B14" s="672">
        <v>175693.4</v>
      </c>
      <c r="C14" s="672">
        <v>179332.5</v>
      </c>
      <c r="D14" s="241">
        <v>-2</v>
      </c>
      <c r="E14" s="358"/>
    </row>
    <row r="15" spans="1:5" ht="22.5" customHeight="1">
      <c r="A15" s="21" t="s">
        <v>2126</v>
      </c>
      <c r="B15" s="644">
        <v>157498.1</v>
      </c>
      <c r="C15" s="644">
        <v>162708.5</v>
      </c>
      <c r="D15" s="39">
        <v>-3.2</v>
      </c>
      <c r="E15" s="358"/>
    </row>
    <row r="16" spans="1:5" ht="22.5" customHeight="1">
      <c r="A16" s="21" t="s">
        <v>2127</v>
      </c>
      <c r="B16" s="644">
        <v>18195.3</v>
      </c>
      <c r="C16" s="644">
        <v>16624</v>
      </c>
      <c r="D16" s="39">
        <v>9.5</v>
      </c>
      <c r="E16" s="358"/>
    </row>
    <row r="17" spans="1:5" ht="22.5" customHeight="1" thickBot="1">
      <c r="A17" s="564" t="s">
        <v>2128</v>
      </c>
      <c r="B17" s="673">
        <v>86951.1</v>
      </c>
      <c r="C17" s="673">
        <v>70654.5</v>
      </c>
      <c r="D17" s="243">
        <v>23.1</v>
      </c>
      <c r="E17" s="358"/>
    </row>
  </sheetData>
  <mergeCells count="1">
    <mergeCell ref="A1:D1"/>
  </mergeCells>
  <printOptions/>
  <pageMargins left="0.75" right="0.75" top="1" bottom="1" header="0.5" footer="0.5"/>
  <pageSetup orientation="portrait" paperSize="9"/>
</worksheet>
</file>

<file path=xl/worksheets/sheet55.xml><?xml version="1.0" encoding="utf-8"?>
<worksheet xmlns="http://schemas.openxmlformats.org/spreadsheetml/2006/main" xmlns:r="http://schemas.openxmlformats.org/officeDocument/2006/relationships">
  <dimension ref="A1:E53"/>
  <sheetViews>
    <sheetView workbookViewId="0" topLeftCell="A1">
      <selection activeCell="E16" sqref="E16"/>
    </sheetView>
  </sheetViews>
  <sheetFormatPr defaultColWidth="9.00390625" defaultRowHeight="14.25"/>
  <cols>
    <col min="1" max="1" width="30.00390625" style="684" customWidth="1"/>
    <col min="2" max="4" width="14.625" style="134" customWidth="1"/>
    <col min="5" max="10" width="9.00390625" style="134" customWidth="1"/>
    <col min="11" max="11" width="9.25390625" style="134" customWidth="1"/>
    <col min="12" max="16384" width="9.00390625" style="134" customWidth="1"/>
  </cols>
  <sheetData>
    <row r="1" spans="1:4" ht="57" customHeight="1">
      <c r="A1" s="1436" t="s">
        <v>2130</v>
      </c>
      <c r="B1" s="1436"/>
      <c r="C1" s="1436"/>
      <c r="D1" s="1436"/>
    </row>
    <row r="2" spans="2:4" s="153" customFormat="1" ht="18" customHeight="1" thickBot="1">
      <c r="B2" s="113"/>
      <c r="D2" s="113" t="s">
        <v>2131</v>
      </c>
    </row>
    <row r="3" spans="1:4" s="153" customFormat="1" ht="18" customHeight="1">
      <c r="A3" s="1182" t="s">
        <v>2132</v>
      </c>
      <c r="B3" s="1437" t="s">
        <v>2133</v>
      </c>
      <c r="C3" s="674"/>
      <c r="D3" s="252"/>
    </row>
    <row r="4" spans="1:4" s="114" customFormat="1" ht="23.25" customHeight="1">
      <c r="A4" s="1151"/>
      <c r="B4" s="1438"/>
      <c r="C4" s="353" t="s">
        <v>2134</v>
      </c>
      <c r="D4" s="289" t="s">
        <v>2135</v>
      </c>
    </row>
    <row r="5" spans="1:4" s="153" customFormat="1" ht="16.5" customHeight="1">
      <c r="A5" s="22" t="s">
        <v>2136</v>
      </c>
      <c r="B5" s="675">
        <v>962123.7</v>
      </c>
      <c r="C5" s="675">
        <v>786430.3</v>
      </c>
      <c r="D5" s="675">
        <v>175693.4</v>
      </c>
    </row>
    <row r="6" spans="1:4" s="153" customFormat="1" ht="16.5" customHeight="1">
      <c r="A6" s="21" t="s">
        <v>2137</v>
      </c>
      <c r="B6" s="676">
        <v>92522.4</v>
      </c>
      <c r="C6" s="676">
        <v>62415.6</v>
      </c>
      <c r="D6" s="676">
        <v>30106.8</v>
      </c>
    </row>
    <row r="7" spans="1:4" s="153" customFormat="1" ht="16.5" customHeight="1">
      <c r="A7" s="21" t="s">
        <v>2138</v>
      </c>
      <c r="B7" s="676">
        <v>34805</v>
      </c>
      <c r="C7" s="676">
        <v>11651</v>
      </c>
      <c r="D7" s="676">
        <v>23154</v>
      </c>
    </row>
    <row r="8" spans="1:4" s="153" customFormat="1" ht="16.5" customHeight="1">
      <c r="A8" s="21" t="s">
        <v>2139</v>
      </c>
      <c r="B8" s="676">
        <v>3013.4</v>
      </c>
      <c r="C8" s="676">
        <v>267.8</v>
      </c>
      <c r="D8" s="676">
        <v>2745.6</v>
      </c>
    </row>
    <row r="9" spans="1:4" s="153" customFormat="1" ht="16.5" customHeight="1">
      <c r="A9" s="21" t="s">
        <v>2140</v>
      </c>
      <c r="B9" s="676">
        <v>3153.7</v>
      </c>
      <c r="C9" s="676">
        <v>0</v>
      </c>
      <c r="D9" s="676">
        <v>3153.7</v>
      </c>
    </row>
    <row r="10" spans="1:4" s="153" customFormat="1" ht="16.5" customHeight="1">
      <c r="A10" s="21" t="s">
        <v>2141</v>
      </c>
      <c r="B10" s="676">
        <v>403.7</v>
      </c>
      <c r="C10" s="676">
        <v>0</v>
      </c>
      <c r="D10" s="676">
        <v>403.7</v>
      </c>
    </row>
    <row r="11" spans="1:4" s="153" customFormat="1" ht="16.5" customHeight="1">
      <c r="A11" s="21" t="s">
        <v>2142</v>
      </c>
      <c r="B11" s="676">
        <v>1307.2</v>
      </c>
      <c r="C11" s="676">
        <v>0</v>
      </c>
      <c r="D11" s="676">
        <v>1307.2</v>
      </c>
    </row>
    <row r="12" spans="1:4" s="153" customFormat="1" ht="16.5" customHeight="1">
      <c r="A12" s="21" t="s">
        <v>2143</v>
      </c>
      <c r="B12" s="676">
        <v>2295</v>
      </c>
      <c r="C12" s="676">
        <v>0</v>
      </c>
      <c r="D12" s="676">
        <v>2295</v>
      </c>
    </row>
    <row r="13" spans="1:4" s="153" customFormat="1" ht="16.5" customHeight="1">
      <c r="A13" s="21" t="s">
        <v>2144</v>
      </c>
      <c r="B13" s="676">
        <v>2815.9</v>
      </c>
      <c r="C13" s="676">
        <v>942.7</v>
      </c>
      <c r="D13" s="677">
        <v>1873.2</v>
      </c>
    </row>
    <row r="14" spans="1:4" s="153" customFormat="1" ht="16.5" customHeight="1">
      <c r="A14" s="21" t="s">
        <v>2145</v>
      </c>
      <c r="B14" s="676">
        <v>54901.5</v>
      </c>
      <c r="C14" s="676">
        <v>49821.9</v>
      </c>
      <c r="D14" s="676">
        <v>5079.6</v>
      </c>
    </row>
    <row r="15" spans="1:4" s="153" customFormat="1" ht="16.5" customHeight="1">
      <c r="A15" s="21" t="s">
        <v>2146</v>
      </c>
      <c r="B15" s="676">
        <v>7186.5</v>
      </c>
      <c r="C15" s="676">
        <v>4409.7</v>
      </c>
      <c r="D15" s="676">
        <v>2776.8</v>
      </c>
    </row>
    <row r="16" spans="1:4" s="153" customFormat="1" ht="16.5" customHeight="1">
      <c r="A16" s="21" t="s">
        <v>2147</v>
      </c>
      <c r="B16" s="676">
        <v>38281.5</v>
      </c>
      <c r="C16" s="676">
        <v>3944.7</v>
      </c>
      <c r="D16" s="676">
        <v>34336.8</v>
      </c>
    </row>
    <row r="17" spans="1:4" s="153" customFormat="1" ht="16.5" customHeight="1">
      <c r="A17" s="21" t="s">
        <v>2148</v>
      </c>
      <c r="B17" s="676">
        <v>29503</v>
      </c>
      <c r="C17" s="676">
        <v>3843.9</v>
      </c>
      <c r="D17" s="676">
        <v>25659.1</v>
      </c>
    </row>
    <row r="18" spans="1:4" s="153" customFormat="1" ht="16.5" customHeight="1">
      <c r="A18" s="21" t="s">
        <v>2149</v>
      </c>
      <c r="B18" s="676">
        <v>6054.4</v>
      </c>
      <c r="C18" s="676">
        <v>100.8</v>
      </c>
      <c r="D18" s="676">
        <v>5953.6</v>
      </c>
    </row>
    <row r="19" spans="1:4" s="153" customFormat="1" ht="16.5" customHeight="1">
      <c r="A19" s="21" t="s">
        <v>2150</v>
      </c>
      <c r="B19" s="676">
        <v>2724.1</v>
      </c>
      <c r="C19" s="676">
        <v>0</v>
      </c>
      <c r="D19" s="676">
        <v>2724.1</v>
      </c>
    </row>
    <row r="20" spans="1:4" s="153" customFormat="1" ht="16.5" customHeight="1">
      <c r="A20" s="21" t="s">
        <v>2151</v>
      </c>
      <c r="B20" s="676">
        <v>30739.8</v>
      </c>
      <c r="C20" s="676">
        <v>8772.2</v>
      </c>
      <c r="D20" s="676">
        <v>21967.6</v>
      </c>
    </row>
    <row r="21" spans="1:4" s="153" customFormat="1" ht="16.5" customHeight="1">
      <c r="A21" s="21" t="s">
        <v>2152</v>
      </c>
      <c r="B21" s="676">
        <v>13133.1</v>
      </c>
      <c r="C21" s="676">
        <v>3935.2</v>
      </c>
      <c r="D21" s="676">
        <v>9197.9</v>
      </c>
    </row>
    <row r="22" spans="1:4" s="153" customFormat="1" ht="16.5" customHeight="1">
      <c r="A22" s="21" t="s">
        <v>2153</v>
      </c>
      <c r="B22" s="676">
        <v>9899.4</v>
      </c>
      <c r="C22" s="676">
        <v>3624.5</v>
      </c>
      <c r="D22" s="676">
        <v>6274.9</v>
      </c>
    </row>
    <row r="23" spans="1:4" s="153" customFormat="1" ht="16.5" customHeight="1">
      <c r="A23" s="21" t="s">
        <v>2154</v>
      </c>
      <c r="B23" s="676">
        <v>5109</v>
      </c>
      <c r="C23" s="676">
        <v>0</v>
      </c>
      <c r="D23" s="676">
        <v>5109</v>
      </c>
    </row>
    <row r="24" spans="1:4" s="153" customFormat="1" ht="16.5" customHeight="1">
      <c r="A24" s="21" t="s">
        <v>2155</v>
      </c>
      <c r="B24" s="676">
        <v>707.5</v>
      </c>
      <c r="C24" s="676">
        <v>0</v>
      </c>
      <c r="D24" s="676">
        <v>707.5</v>
      </c>
    </row>
    <row r="25" spans="1:4" s="153" customFormat="1" ht="16.5" customHeight="1">
      <c r="A25" s="21" t="s">
        <v>2156</v>
      </c>
      <c r="B25" s="676">
        <v>191.9</v>
      </c>
      <c r="C25" s="676">
        <v>0</v>
      </c>
      <c r="D25" s="676">
        <v>191.9</v>
      </c>
    </row>
    <row r="26" spans="1:4" s="153" customFormat="1" ht="16.5" customHeight="1">
      <c r="A26" s="21" t="s">
        <v>2157</v>
      </c>
      <c r="B26" s="676">
        <v>7775.4</v>
      </c>
      <c r="C26" s="676">
        <v>7558.7</v>
      </c>
      <c r="D26" s="676">
        <v>216.7</v>
      </c>
    </row>
    <row r="27" spans="1:4" s="153" customFormat="1" ht="16.5" customHeight="1">
      <c r="A27" s="21" t="s">
        <v>2158</v>
      </c>
      <c r="B27" s="676">
        <v>2551.7</v>
      </c>
      <c r="C27" s="678">
        <v>0</v>
      </c>
      <c r="D27" s="678">
        <v>2551.7</v>
      </c>
    </row>
    <row r="28" spans="1:4" s="153" customFormat="1" ht="16.5" customHeight="1">
      <c r="A28" s="21" t="s">
        <v>2159</v>
      </c>
      <c r="B28" s="676">
        <v>1020.3</v>
      </c>
      <c r="C28" s="679">
        <v>0</v>
      </c>
      <c r="D28" s="680">
        <v>1020.3</v>
      </c>
    </row>
    <row r="29" spans="1:4" s="153" customFormat="1" ht="16.5" customHeight="1">
      <c r="A29" s="21" t="s">
        <v>2160</v>
      </c>
      <c r="B29" s="676">
        <v>61</v>
      </c>
      <c r="C29" s="681">
        <v>0</v>
      </c>
      <c r="D29" s="676">
        <v>61</v>
      </c>
    </row>
    <row r="30" spans="1:4" s="153" customFormat="1" ht="16.5" customHeight="1">
      <c r="A30" s="21" t="s">
        <v>2161</v>
      </c>
      <c r="B30" s="676">
        <v>62433.1</v>
      </c>
      <c r="C30" s="681">
        <v>44887.7</v>
      </c>
      <c r="D30" s="676">
        <v>17545.4</v>
      </c>
    </row>
    <row r="31" spans="1:4" s="153" customFormat="1" ht="16.5" customHeight="1">
      <c r="A31" s="21" t="s">
        <v>2162</v>
      </c>
      <c r="B31" s="676">
        <v>5905.8</v>
      </c>
      <c r="C31" s="681">
        <v>5905.8</v>
      </c>
      <c r="D31" s="676">
        <v>0</v>
      </c>
    </row>
    <row r="32" spans="1:4" s="153" customFormat="1" ht="16.5" customHeight="1">
      <c r="A32" s="21" t="s">
        <v>2163</v>
      </c>
      <c r="B32" s="676">
        <v>0</v>
      </c>
      <c r="C32" s="681">
        <v>0</v>
      </c>
      <c r="D32" s="297"/>
    </row>
    <row r="33" spans="1:4" s="153" customFormat="1" ht="16.5" customHeight="1">
      <c r="A33" s="21" t="s">
        <v>2164</v>
      </c>
      <c r="B33" s="676">
        <v>15677.8</v>
      </c>
      <c r="C33" s="681">
        <v>12658</v>
      </c>
      <c r="D33" s="676">
        <v>3019.8</v>
      </c>
    </row>
    <row r="34" spans="1:4" s="153" customFormat="1" ht="16.5" customHeight="1">
      <c r="A34" s="21" t="s">
        <v>2165</v>
      </c>
      <c r="B34" s="676">
        <v>7.4</v>
      </c>
      <c r="C34" s="682">
        <v>0</v>
      </c>
      <c r="D34" s="678">
        <v>7.4</v>
      </c>
    </row>
    <row r="35" spans="1:4" s="153" customFormat="1" ht="16.5" customHeight="1">
      <c r="A35" s="21" t="s">
        <v>2166</v>
      </c>
      <c r="B35" s="676">
        <v>3861.7</v>
      </c>
      <c r="C35" s="680">
        <v>0</v>
      </c>
      <c r="D35" s="680">
        <v>3861.7</v>
      </c>
    </row>
    <row r="36" spans="1:4" s="153" customFormat="1" ht="16.5" customHeight="1">
      <c r="A36" s="21" t="s">
        <v>2167</v>
      </c>
      <c r="B36" s="676">
        <v>12035</v>
      </c>
      <c r="C36" s="676">
        <v>12035</v>
      </c>
      <c r="D36" s="676">
        <v>0</v>
      </c>
    </row>
    <row r="37" spans="1:4" s="153" customFormat="1" ht="16.5" customHeight="1">
      <c r="A37" s="21" t="s">
        <v>2168</v>
      </c>
      <c r="B37" s="676">
        <v>170502.5</v>
      </c>
      <c r="C37" s="676">
        <v>165962.9</v>
      </c>
      <c r="D37" s="676">
        <v>4539.6</v>
      </c>
    </row>
    <row r="38" spans="1:4" s="153" customFormat="1" ht="16.5" customHeight="1">
      <c r="A38" s="21" t="s">
        <v>2169</v>
      </c>
      <c r="B38" s="676">
        <v>24355.3</v>
      </c>
      <c r="C38" s="676">
        <v>24355.3</v>
      </c>
      <c r="D38" s="676">
        <v>0</v>
      </c>
    </row>
    <row r="39" spans="1:4" s="153" customFormat="1" ht="16.5" customHeight="1">
      <c r="A39" s="21" t="s">
        <v>2170</v>
      </c>
      <c r="B39" s="676">
        <v>7062.7</v>
      </c>
      <c r="C39" s="676">
        <v>7062.7</v>
      </c>
      <c r="D39" s="676">
        <v>0</v>
      </c>
    </row>
    <row r="40" spans="1:4" s="153" customFormat="1" ht="16.5" customHeight="1">
      <c r="A40" s="21" t="s">
        <v>2171</v>
      </c>
      <c r="B40" s="676">
        <v>300052.2</v>
      </c>
      <c r="C40" s="676">
        <v>300052.2</v>
      </c>
      <c r="D40" s="676">
        <v>0</v>
      </c>
    </row>
    <row r="41" spans="1:4" s="153" customFormat="1" ht="16.5" customHeight="1">
      <c r="A41" s="21" t="s">
        <v>2172</v>
      </c>
      <c r="B41" s="676">
        <v>0</v>
      </c>
      <c r="C41" s="676">
        <v>0</v>
      </c>
      <c r="D41" s="676">
        <v>0</v>
      </c>
    </row>
    <row r="42" spans="1:4" s="153" customFormat="1" ht="16.5" customHeight="1">
      <c r="A42" s="21" t="s">
        <v>2173</v>
      </c>
      <c r="B42" s="676">
        <v>13045.9</v>
      </c>
      <c r="C42" s="676">
        <v>13007.5</v>
      </c>
      <c r="D42" s="676">
        <v>38.4</v>
      </c>
    </row>
    <row r="43" spans="1:4" s="153" customFormat="1" ht="16.5" customHeight="1">
      <c r="A43" s="21" t="s">
        <v>2174</v>
      </c>
      <c r="B43" s="676">
        <v>0</v>
      </c>
      <c r="C43" s="676">
        <v>0</v>
      </c>
      <c r="D43" s="676">
        <v>0</v>
      </c>
    </row>
    <row r="44" spans="1:4" s="153" customFormat="1" ht="16.5" customHeight="1">
      <c r="A44" s="21" t="s">
        <v>2175</v>
      </c>
      <c r="B44" s="676">
        <v>162666</v>
      </c>
      <c r="C44" s="676">
        <v>120552.7</v>
      </c>
      <c r="D44" s="676">
        <v>42113.3</v>
      </c>
    </row>
    <row r="45" spans="1:4" s="153" customFormat="1" ht="16.5" customHeight="1">
      <c r="A45" s="21" t="s">
        <v>2176</v>
      </c>
      <c r="B45" s="676">
        <v>18933.1</v>
      </c>
      <c r="C45" s="676">
        <v>17790.8</v>
      </c>
      <c r="D45" s="676">
        <v>1142.3</v>
      </c>
    </row>
    <row r="46" spans="1:4" s="153" customFormat="1" ht="16.5" customHeight="1">
      <c r="A46" s="21" t="s">
        <v>2177</v>
      </c>
      <c r="B46" s="676">
        <v>0</v>
      </c>
      <c r="C46" s="676">
        <v>0</v>
      </c>
      <c r="D46" s="676">
        <v>0</v>
      </c>
    </row>
    <row r="47" spans="1:4" s="153" customFormat="1" ht="16.5" customHeight="1">
      <c r="A47" s="21" t="s">
        <v>2178</v>
      </c>
      <c r="B47" s="676">
        <v>0</v>
      </c>
      <c r="C47" s="676">
        <v>0</v>
      </c>
      <c r="D47" s="676">
        <v>0</v>
      </c>
    </row>
    <row r="48" spans="1:4" s="153" customFormat="1" ht="16.5" customHeight="1" thickBot="1">
      <c r="A48" s="31" t="s">
        <v>2179</v>
      </c>
      <c r="B48" s="683">
        <v>386.8</v>
      </c>
      <c r="C48" s="683">
        <v>386.8</v>
      </c>
      <c r="D48" s="683">
        <v>0</v>
      </c>
    </row>
    <row r="49" s="153" customFormat="1" ht="12" customHeight="1">
      <c r="E49" s="61"/>
    </row>
    <row r="50" spans="1:4" s="153" customFormat="1" ht="12" customHeight="1">
      <c r="A50" s="240"/>
      <c r="B50" s="61"/>
      <c r="C50" s="61"/>
      <c r="D50" s="61"/>
    </row>
    <row r="51" spans="1:4" s="153" customFormat="1" ht="12" customHeight="1">
      <c r="A51" s="240"/>
      <c r="B51" s="61"/>
      <c r="C51" s="61"/>
      <c r="D51" s="61"/>
    </row>
    <row r="52" s="153" customFormat="1" ht="12" customHeight="1">
      <c r="A52" s="240"/>
    </row>
    <row r="53" s="153" customFormat="1" ht="14.25" customHeight="1">
      <c r="A53" s="240"/>
    </row>
    <row r="54" ht="14.25" customHeight="1"/>
    <row r="56" ht="14.25" customHeight="1"/>
    <row r="57" ht="14.25" customHeight="1"/>
  </sheetData>
  <mergeCells count="3">
    <mergeCell ref="A1:D1"/>
    <mergeCell ref="A3:A4"/>
    <mergeCell ref="B3:B4"/>
  </mergeCells>
  <printOptions/>
  <pageMargins left="0.75" right="0.75" top="1" bottom="1" header="0.5" footer="0.5"/>
  <pageSetup orientation="portrait" paperSize="9"/>
</worksheet>
</file>

<file path=xl/worksheets/sheet56.xml><?xml version="1.0" encoding="utf-8"?>
<worksheet xmlns="http://schemas.openxmlformats.org/spreadsheetml/2006/main" xmlns:r="http://schemas.openxmlformats.org/officeDocument/2006/relationships">
  <dimension ref="A1:J94"/>
  <sheetViews>
    <sheetView workbookViewId="0" topLeftCell="A1">
      <selection activeCell="P24" sqref="P24"/>
    </sheetView>
  </sheetViews>
  <sheetFormatPr defaultColWidth="9.00390625" defaultRowHeight="14.25"/>
  <cols>
    <col min="1" max="1" width="32.50390625" style="88" customWidth="1"/>
    <col min="2" max="2" width="16.125" style="357" customWidth="1"/>
    <col min="3" max="3" width="16.00390625" style="88" customWidth="1"/>
    <col min="4" max="4" width="16.125" style="88" customWidth="1"/>
    <col min="5" max="5" width="16.125" style="86" customWidth="1"/>
    <col min="6" max="6" width="6.00390625" style="88" bestFit="1" customWidth="1"/>
    <col min="7" max="7" width="28.625" style="88" customWidth="1"/>
    <col min="8" max="8" width="37.00390625" style="88" customWidth="1"/>
    <col min="9" max="9" width="24.375" style="88" bestFit="1" customWidth="1"/>
    <col min="10" max="10" width="17.375" style="86" bestFit="1" customWidth="1"/>
    <col min="11" max="16384" width="9.00390625" style="88" customWidth="1"/>
  </cols>
  <sheetData>
    <row r="1" spans="1:5" ht="20.25">
      <c r="A1" s="1439" t="s">
        <v>2181</v>
      </c>
      <c r="B1" s="1440"/>
      <c r="C1" s="1440"/>
      <c r="D1" s="1440"/>
      <c r="E1" s="687"/>
    </row>
    <row r="2" spans="1:10" ht="13.5" thickBot="1">
      <c r="A2" s="688"/>
      <c r="B2" s="689"/>
      <c r="C2" s="690"/>
      <c r="D2" s="691" t="s">
        <v>796</v>
      </c>
      <c r="E2" s="88"/>
      <c r="I2" s="86"/>
      <c r="J2" s="88"/>
    </row>
    <row r="3" spans="1:10" ht="12.75">
      <c r="A3" s="685" t="s">
        <v>2777</v>
      </c>
      <c r="B3" s="107" t="s">
        <v>2779</v>
      </c>
      <c r="C3" s="107" t="s">
        <v>2780</v>
      </c>
      <c r="D3" s="125" t="s">
        <v>2182</v>
      </c>
      <c r="E3" s="88"/>
      <c r="I3" s="86"/>
      <c r="J3" s="88"/>
    </row>
    <row r="4" spans="1:10" ht="12.75">
      <c r="A4" s="686" t="s">
        <v>2183</v>
      </c>
      <c r="B4" s="692">
        <v>65992.5</v>
      </c>
      <c r="C4" s="143">
        <v>52897.5</v>
      </c>
      <c r="D4" s="241">
        <f>(B4/C4-1)*100</f>
        <v>24.755423224159934</v>
      </c>
      <c r="E4" s="88"/>
      <c r="I4" s="86"/>
      <c r="J4" s="88"/>
    </row>
    <row r="5" spans="1:10" ht="12.75">
      <c r="A5" s="686" t="s">
        <v>2184</v>
      </c>
      <c r="B5" s="48"/>
      <c r="C5" s="40"/>
      <c r="D5" s="39"/>
      <c r="E5" s="88"/>
      <c r="I5" s="86"/>
      <c r="J5" s="88"/>
    </row>
    <row r="6" spans="1:10" ht="12.75">
      <c r="A6" s="28" t="s">
        <v>2185</v>
      </c>
      <c r="B6" s="48">
        <v>216811.1</v>
      </c>
      <c r="C6" s="40">
        <v>208278.3</v>
      </c>
      <c r="D6" s="39">
        <f aca="true" t="shared" si="0" ref="D6:D69">(B6/C6-1)*100</f>
        <v>4.096826217613647</v>
      </c>
      <c r="E6" s="88"/>
      <c r="I6" s="86"/>
      <c r="J6" s="88"/>
    </row>
    <row r="7" spans="1:10" ht="14.25">
      <c r="A7" s="28" t="s">
        <v>2186</v>
      </c>
      <c r="B7" s="48">
        <v>48104.8</v>
      </c>
      <c r="C7" s="40">
        <v>46878.9</v>
      </c>
      <c r="D7" s="39">
        <f t="shared" si="0"/>
        <v>2.615035762357909</v>
      </c>
      <c r="E7" s="88"/>
      <c r="I7" s="86"/>
      <c r="J7" s="88"/>
    </row>
    <row r="8" spans="1:5" ht="14.25">
      <c r="A8" s="28" t="s">
        <v>2187</v>
      </c>
      <c r="B8" s="48">
        <v>1294.4</v>
      </c>
      <c r="C8" s="40">
        <v>953.4</v>
      </c>
      <c r="D8" s="39">
        <f t="shared" si="0"/>
        <v>35.76672959932874</v>
      </c>
      <c r="E8" s="693"/>
    </row>
    <row r="9" spans="1:5" ht="12.75">
      <c r="A9" s="28" t="s">
        <v>2188</v>
      </c>
      <c r="B9" s="48"/>
      <c r="C9" s="40">
        <v>111.3</v>
      </c>
      <c r="D9" s="39"/>
      <c r="E9" s="693"/>
    </row>
    <row r="10" spans="1:5" ht="12.75">
      <c r="A10" s="28" t="s">
        <v>2189</v>
      </c>
      <c r="B10" s="48">
        <v>42337.6</v>
      </c>
      <c r="C10" s="40">
        <v>26123.1</v>
      </c>
      <c r="D10" s="39">
        <f t="shared" si="0"/>
        <v>62.06958592203835</v>
      </c>
      <c r="E10" s="693"/>
    </row>
    <row r="11" spans="1:5" ht="12.75">
      <c r="A11" s="28" t="s">
        <v>2190</v>
      </c>
      <c r="B11" s="48">
        <v>77825.8</v>
      </c>
      <c r="C11" s="40">
        <v>68266.4</v>
      </c>
      <c r="D11" s="39">
        <f t="shared" si="0"/>
        <v>14.00308204328924</v>
      </c>
      <c r="E11" s="693"/>
    </row>
    <row r="12" spans="1:5" ht="12.75">
      <c r="A12" s="28" t="s">
        <v>2191</v>
      </c>
      <c r="B12" s="48"/>
      <c r="C12" s="40"/>
      <c r="D12" s="39"/>
      <c r="E12" s="693"/>
    </row>
    <row r="13" spans="1:5" ht="12.75">
      <c r="A13" s="28" t="s">
        <v>2192</v>
      </c>
      <c r="B13" s="48"/>
      <c r="C13" s="40">
        <v>571.3</v>
      </c>
      <c r="D13" s="39"/>
      <c r="E13" s="693"/>
    </row>
    <row r="14" spans="1:5" ht="12.75">
      <c r="A14" s="28" t="s">
        <v>2193</v>
      </c>
      <c r="B14" s="48">
        <v>821.5</v>
      </c>
      <c r="C14" s="40">
        <v>394.5</v>
      </c>
      <c r="D14" s="39">
        <f t="shared" si="0"/>
        <v>108.2382762991128</v>
      </c>
      <c r="E14" s="693"/>
    </row>
    <row r="15" spans="1:5" ht="12.75">
      <c r="A15" s="28" t="s">
        <v>2194</v>
      </c>
      <c r="B15" s="48"/>
      <c r="C15" s="40"/>
      <c r="D15" s="39"/>
      <c r="E15" s="693"/>
    </row>
    <row r="16" spans="1:5" ht="12.75">
      <c r="A16" s="28" t="s">
        <v>2195</v>
      </c>
      <c r="B16" s="48">
        <v>32295.4</v>
      </c>
      <c r="C16" s="40">
        <v>31980</v>
      </c>
      <c r="D16" s="39">
        <f t="shared" si="0"/>
        <v>0.9862414008755538</v>
      </c>
      <c r="E16" s="693"/>
    </row>
    <row r="17" spans="1:5" ht="12.75">
      <c r="A17" s="28" t="s">
        <v>2196</v>
      </c>
      <c r="B17" s="48">
        <v>42477.7</v>
      </c>
      <c r="C17" s="40">
        <v>42914.3</v>
      </c>
      <c r="D17" s="39">
        <f t="shared" si="0"/>
        <v>-1.017376492218225</v>
      </c>
      <c r="E17" s="693"/>
    </row>
    <row r="18" spans="1:5" ht="12.75">
      <c r="A18" s="28" t="s">
        <v>2197</v>
      </c>
      <c r="B18" s="48">
        <v>1731.7</v>
      </c>
      <c r="C18" s="40">
        <v>1062.2</v>
      </c>
      <c r="D18" s="39">
        <f t="shared" si="0"/>
        <v>63.02956128789305</v>
      </c>
      <c r="E18" s="693"/>
    </row>
    <row r="19" spans="1:5" ht="12.75">
      <c r="A19" s="28" t="s">
        <v>2198</v>
      </c>
      <c r="B19" s="48">
        <v>4567.6</v>
      </c>
      <c r="C19" s="40">
        <v>4950.3</v>
      </c>
      <c r="D19" s="39">
        <f t="shared" si="0"/>
        <v>-7.730844595277054</v>
      </c>
      <c r="E19" s="693"/>
    </row>
    <row r="20" spans="1:5" ht="12.75">
      <c r="A20" s="28" t="s">
        <v>2199</v>
      </c>
      <c r="B20" s="48">
        <v>258691.6</v>
      </c>
      <c r="C20" s="40">
        <v>252544</v>
      </c>
      <c r="D20" s="39">
        <f t="shared" si="0"/>
        <v>2.434268879878365</v>
      </c>
      <c r="E20" s="693"/>
    </row>
    <row r="21" spans="1:5" ht="12.75">
      <c r="A21" s="28" t="s">
        <v>2200</v>
      </c>
      <c r="B21" s="48">
        <v>204317.2</v>
      </c>
      <c r="C21" s="40">
        <v>200348.5</v>
      </c>
      <c r="D21" s="39">
        <f t="shared" si="0"/>
        <v>1.9808982847388412</v>
      </c>
      <c r="E21" s="693"/>
    </row>
    <row r="22" spans="1:10" ht="15">
      <c r="A22" s="28" t="s">
        <v>2201</v>
      </c>
      <c r="B22" s="48">
        <v>56504</v>
      </c>
      <c r="C22" s="40">
        <v>45940.8</v>
      </c>
      <c r="D22" s="39">
        <f t="shared" si="0"/>
        <v>22.993069341413296</v>
      </c>
      <c r="E22" s="693"/>
      <c r="F22" s="102"/>
      <c r="G22" s="102"/>
      <c r="H22" s="102"/>
      <c r="I22" s="102"/>
      <c r="J22" s="100"/>
    </row>
    <row r="23" spans="1:10" ht="15">
      <c r="A23" s="28" t="s">
        <v>2202</v>
      </c>
      <c r="B23" s="48">
        <v>1581</v>
      </c>
      <c r="C23" s="40">
        <v>1447</v>
      </c>
      <c r="D23" s="39">
        <f t="shared" si="0"/>
        <v>9.260539046302686</v>
      </c>
      <c r="E23" s="693"/>
      <c r="F23" s="100"/>
      <c r="G23" s="102"/>
      <c r="H23" s="102"/>
      <c r="I23" s="102"/>
      <c r="J23" s="100"/>
    </row>
    <row r="24" spans="1:10" ht="15">
      <c r="A24" s="28" t="s">
        <v>2203</v>
      </c>
      <c r="B24" s="48"/>
      <c r="C24" s="40"/>
      <c r="D24" s="39"/>
      <c r="E24" s="693"/>
      <c r="F24" s="100"/>
      <c r="G24" s="102"/>
      <c r="H24" s="102"/>
      <c r="I24" s="102"/>
      <c r="J24" s="100"/>
    </row>
    <row r="25" spans="1:10" ht="15">
      <c r="A25" s="28" t="s">
        <v>2204</v>
      </c>
      <c r="B25" s="48">
        <v>205933.4</v>
      </c>
      <c r="C25" s="40">
        <v>201795.5</v>
      </c>
      <c r="D25" s="39">
        <f t="shared" si="0"/>
        <v>2.0505412657864097</v>
      </c>
      <c r="E25" s="693"/>
      <c r="F25" s="100"/>
      <c r="G25" s="102"/>
      <c r="H25" s="102"/>
      <c r="I25" s="102"/>
      <c r="J25" s="100"/>
    </row>
    <row r="26" spans="1:10" ht="15">
      <c r="A26" s="28" t="s">
        <v>2205</v>
      </c>
      <c r="B26" s="48">
        <v>52758.2</v>
      </c>
      <c r="C26" s="40">
        <v>50748.5</v>
      </c>
      <c r="D26" s="39">
        <f t="shared" si="0"/>
        <v>3.960117047794509</v>
      </c>
      <c r="E26" s="693"/>
      <c r="F26" s="100"/>
      <c r="J26" s="88"/>
    </row>
    <row r="27" spans="1:10" ht="14.25">
      <c r="A27" s="28" t="s">
        <v>2206</v>
      </c>
      <c r="B27" s="48">
        <v>43416.1</v>
      </c>
      <c r="C27" s="40">
        <v>48369.4</v>
      </c>
      <c r="D27" s="39">
        <f t="shared" si="0"/>
        <v>-10.24056531608828</v>
      </c>
      <c r="E27" s="693"/>
      <c r="J27" s="88"/>
    </row>
    <row r="28" spans="1:10" ht="12.75">
      <c r="A28" s="28" t="s">
        <v>2207</v>
      </c>
      <c r="B28" s="48">
        <v>39.4</v>
      </c>
      <c r="C28" s="40">
        <v>39.4</v>
      </c>
      <c r="D28" s="39">
        <f t="shared" si="0"/>
        <v>0</v>
      </c>
      <c r="E28" s="693"/>
      <c r="F28" s="86"/>
      <c r="J28" s="88"/>
    </row>
    <row r="29" spans="1:10" ht="12.75">
      <c r="A29" s="28" t="s">
        <v>2208</v>
      </c>
      <c r="B29" s="48">
        <v>690</v>
      </c>
      <c r="C29" s="40">
        <v>690</v>
      </c>
      <c r="D29" s="39">
        <f t="shared" si="0"/>
        <v>0</v>
      </c>
      <c r="E29" s="693"/>
      <c r="F29" s="86"/>
      <c r="J29" s="88"/>
    </row>
    <row r="30" spans="1:10" ht="12.75">
      <c r="A30" s="28" t="s">
        <v>2209</v>
      </c>
      <c r="B30" s="48">
        <v>10490.9</v>
      </c>
      <c r="C30" s="40">
        <v>10462.9</v>
      </c>
      <c r="D30" s="39">
        <f t="shared" si="0"/>
        <v>0.26761222987889965</v>
      </c>
      <c r="E30" s="693"/>
      <c r="F30" s="86"/>
      <c r="J30" s="88"/>
    </row>
    <row r="31" spans="1:10" ht="12.75">
      <c r="A31" s="28" t="s">
        <v>2210</v>
      </c>
      <c r="B31" s="48">
        <v>15440</v>
      </c>
      <c r="C31" s="40">
        <v>20421.3</v>
      </c>
      <c r="D31" s="39">
        <f t="shared" si="0"/>
        <v>-24.392668439325604</v>
      </c>
      <c r="E31" s="693"/>
      <c r="F31" s="86"/>
      <c r="J31" s="88"/>
    </row>
    <row r="32" spans="1:10" ht="12.75">
      <c r="A32" s="28" t="s">
        <v>2211</v>
      </c>
      <c r="B32" s="48">
        <v>16755.8</v>
      </c>
      <c r="C32" s="40">
        <v>16755.8</v>
      </c>
      <c r="D32" s="39">
        <f t="shared" si="0"/>
        <v>0</v>
      </c>
      <c r="E32" s="693"/>
      <c r="F32" s="86"/>
      <c r="J32" s="88"/>
    </row>
    <row r="33" spans="1:10" ht="12.75">
      <c r="A33" s="28" t="s">
        <v>2212</v>
      </c>
      <c r="B33" s="48"/>
      <c r="C33" s="40"/>
      <c r="D33" s="39"/>
      <c r="E33" s="693"/>
      <c r="F33" s="86"/>
      <c r="J33" s="88"/>
    </row>
    <row r="34" spans="1:10" ht="12.75">
      <c r="A34" s="686" t="s">
        <v>2213</v>
      </c>
      <c r="B34" s="48"/>
      <c r="C34" s="40"/>
      <c r="D34" s="39"/>
      <c r="E34" s="693"/>
      <c r="F34" s="86"/>
      <c r="J34" s="88"/>
    </row>
    <row r="35" spans="1:10" ht="12.75">
      <c r="A35" s="28" t="s">
        <v>2214</v>
      </c>
      <c r="B35" s="48">
        <v>826975.8</v>
      </c>
      <c r="C35" s="40">
        <v>852989.2</v>
      </c>
      <c r="D35" s="39">
        <f t="shared" si="0"/>
        <v>-3.0496751893224316</v>
      </c>
      <c r="E35" s="693"/>
      <c r="F35" s="86"/>
      <c r="J35" s="88"/>
    </row>
    <row r="36" spans="1:10" ht="14.25">
      <c r="A36" s="28" t="s">
        <v>2215</v>
      </c>
      <c r="B36" s="48">
        <v>820576</v>
      </c>
      <c r="C36" s="40">
        <v>845549.5</v>
      </c>
      <c r="D36" s="39">
        <f t="shared" si="0"/>
        <v>-2.9535231231288095</v>
      </c>
      <c r="E36" s="693"/>
      <c r="F36" s="86"/>
      <c r="J36" s="88"/>
    </row>
    <row r="37" spans="1:10" ht="12.75">
      <c r="A37" s="28" t="s">
        <v>2216</v>
      </c>
      <c r="B37" s="48">
        <v>769362.7</v>
      </c>
      <c r="C37" s="40">
        <v>791339.9</v>
      </c>
      <c r="D37" s="39">
        <f t="shared" si="0"/>
        <v>-2.7772136852950435</v>
      </c>
      <c r="E37" s="693"/>
      <c r="F37" s="86"/>
      <c r="J37" s="88"/>
    </row>
    <row r="38" spans="1:10" ht="14.25">
      <c r="A38" s="28" t="s">
        <v>2217</v>
      </c>
      <c r="B38" s="48">
        <v>768176.5</v>
      </c>
      <c r="C38" s="40">
        <v>790881.1</v>
      </c>
      <c r="D38" s="39">
        <f t="shared" si="0"/>
        <v>-2.870798151580556</v>
      </c>
      <c r="E38" s="693"/>
      <c r="F38" s="86"/>
      <c r="J38" s="88"/>
    </row>
    <row r="39" spans="1:10" ht="12.75">
      <c r="A39" s="28" t="s">
        <v>2218</v>
      </c>
      <c r="B39" s="48">
        <v>3107.5</v>
      </c>
      <c r="C39" s="40">
        <v>2762.9</v>
      </c>
      <c r="D39" s="39">
        <f t="shared" si="0"/>
        <v>12.472402186108788</v>
      </c>
      <c r="E39" s="693"/>
      <c r="F39" s="86"/>
      <c r="J39" s="88"/>
    </row>
    <row r="40" spans="1:10" ht="14.25">
      <c r="A40" s="28" t="s">
        <v>2219</v>
      </c>
      <c r="B40" s="48">
        <v>3026.8</v>
      </c>
      <c r="C40" s="40">
        <v>2687.8</v>
      </c>
      <c r="D40" s="39">
        <f t="shared" si="0"/>
        <v>12.612545576307754</v>
      </c>
      <c r="E40" s="693"/>
      <c r="F40" s="86"/>
      <c r="J40" s="88"/>
    </row>
    <row r="41" spans="1:10" ht="12.75">
      <c r="A41" s="28" t="s">
        <v>2220</v>
      </c>
      <c r="B41" s="48">
        <v>5132.9</v>
      </c>
      <c r="C41" s="40">
        <v>6905.8</v>
      </c>
      <c r="D41" s="39">
        <f t="shared" si="0"/>
        <v>-25.672623012540186</v>
      </c>
      <c r="E41" s="693"/>
      <c r="F41" s="86"/>
      <c r="J41" s="88"/>
    </row>
    <row r="42" spans="1:10" ht="12.75">
      <c r="A42" s="28" t="s">
        <v>2221</v>
      </c>
      <c r="B42" s="48">
        <v>30223.5</v>
      </c>
      <c r="C42" s="40">
        <v>36845.1</v>
      </c>
      <c r="D42" s="39">
        <f t="shared" si="0"/>
        <v>-17.97145346328277</v>
      </c>
      <c r="E42" s="693"/>
      <c r="F42" s="86"/>
      <c r="J42" s="88"/>
    </row>
    <row r="43" spans="1:10" ht="12.75">
      <c r="A43" s="28" t="s">
        <v>2222</v>
      </c>
      <c r="B43" s="48">
        <v>13617.9</v>
      </c>
      <c r="C43" s="40">
        <v>18531</v>
      </c>
      <c r="D43" s="39">
        <f t="shared" si="0"/>
        <v>-26.512870325400684</v>
      </c>
      <c r="E43" s="693"/>
      <c r="F43" s="86"/>
      <c r="J43" s="88"/>
    </row>
    <row r="44" spans="1:10" ht="14.25">
      <c r="A44" s="28" t="s">
        <v>2223</v>
      </c>
      <c r="B44" s="48">
        <v>312.1</v>
      </c>
      <c r="C44" s="40">
        <v>312</v>
      </c>
      <c r="D44" s="39">
        <f t="shared" si="0"/>
        <v>0.03205128205128194</v>
      </c>
      <c r="E44" s="693"/>
      <c r="F44" s="86"/>
      <c r="J44" s="88"/>
    </row>
    <row r="45" spans="1:10" ht="12.75">
      <c r="A45" s="28" t="s">
        <v>2224</v>
      </c>
      <c r="B45" s="48">
        <v>57.5</v>
      </c>
      <c r="C45" s="40">
        <v>31.6</v>
      </c>
      <c r="D45" s="39">
        <f t="shared" si="0"/>
        <v>81.9620253164557</v>
      </c>
      <c r="E45" s="693"/>
      <c r="F45" s="86"/>
      <c r="J45" s="88"/>
    </row>
    <row r="46" spans="1:10" ht="12.75">
      <c r="A46" s="28" t="s">
        <v>2225</v>
      </c>
      <c r="B46" s="48">
        <v>119</v>
      </c>
      <c r="C46" s="40">
        <v>232.8</v>
      </c>
      <c r="D46" s="39">
        <f t="shared" si="0"/>
        <v>-48.8831615120275</v>
      </c>
      <c r="E46" s="693"/>
      <c r="F46" s="86"/>
      <c r="J46" s="88"/>
    </row>
    <row r="47" spans="1:10" ht="12.75">
      <c r="A47" s="28" t="s">
        <v>2226</v>
      </c>
      <c r="B47" s="48">
        <v>314.8</v>
      </c>
      <c r="C47" s="40">
        <v>44.9</v>
      </c>
      <c r="D47" s="39">
        <f t="shared" si="0"/>
        <v>601.1135857461026</v>
      </c>
      <c r="E47" s="693"/>
      <c r="F47" s="86"/>
      <c r="J47" s="88"/>
    </row>
    <row r="48" spans="1:10" ht="12.75">
      <c r="A48" s="28" t="s">
        <v>2227</v>
      </c>
      <c r="B48" s="48">
        <v>1443.5</v>
      </c>
      <c r="C48" s="40">
        <v>1316.7</v>
      </c>
      <c r="D48" s="39">
        <f t="shared" si="0"/>
        <v>9.63013594592541</v>
      </c>
      <c r="E48" s="693"/>
      <c r="F48" s="86"/>
      <c r="J48" s="88"/>
    </row>
    <row r="49" spans="1:10" ht="14.25">
      <c r="A49" s="28" t="s">
        <v>2228</v>
      </c>
      <c r="B49" s="48">
        <v>613.9</v>
      </c>
      <c r="C49" s="40">
        <v>700.6</v>
      </c>
      <c r="D49" s="39">
        <f t="shared" si="0"/>
        <v>-12.375107051099066</v>
      </c>
      <c r="E49" s="693"/>
      <c r="F49" s="86"/>
      <c r="J49" s="88"/>
    </row>
    <row r="50" spans="1:10" ht="12.75">
      <c r="A50" s="28" t="s">
        <v>2229</v>
      </c>
      <c r="B50" s="48">
        <v>1797.1</v>
      </c>
      <c r="C50" s="40">
        <v>1321.4</v>
      </c>
      <c r="D50" s="39">
        <f t="shared" si="0"/>
        <v>35.99969729075221</v>
      </c>
      <c r="E50" s="693"/>
      <c r="F50" s="86"/>
      <c r="J50" s="88"/>
    </row>
    <row r="51" spans="1:10" ht="12.75">
      <c r="A51" s="28" t="s">
        <v>2230</v>
      </c>
      <c r="B51" s="48">
        <v>24.8</v>
      </c>
      <c r="C51" s="40">
        <v>659.9</v>
      </c>
      <c r="D51" s="39">
        <f t="shared" si="0"/>
        <v>-96.24185482648886</v>
      </c>
      <c r="E51" s="693"/>
      <c r="F51" s="86"/>
      <c r="J51" s="88"/>
    </row>
    <row r="52" spans="1:10" ht="12.75">
      <c r="A52" s="28" t="s">
        <v>2231</v>
      </c>
      <c r="B52" s="48"/>
      <c r="C52" s="40"/>
      <c r="D52" s="39"/>
      <c r="E52" s="693"/>
      <c r="F52" s="86"/>
      <c r="J52" s="88"/>
    </row>
    <row r="53" spans="1:10" ht="12.75">
      <c r="A53" s="28" t="s">
        <v>2232</v>
      </c>
      <c r="B53" s="48"/>
      <c r="C53" s="40">
        <v>-70.7</v>
      </c>
      <c r="D53" s="39"/>
      <c r="E53" s="693"/>
      <c r="F53" s="86"/>
      <c r="J53" s="88"/>
    </row>
    <row r="54" spans="1:10" ht="14.25">
      <c r="A54" s="28" t="s">
        <v>2233</v>
      </c>
      <c r="B54" s="48">
        <v>0</v>
      </c>
      <c r="C54" s="40">
        <v>-71.4</v>
      </c>
      <c r="D54" s="39"/>
      <c r="E54" s="693"/>
      <c r="F54" s="86"/>
      <c r="J54" s="88"/>
    </row>
    <row r="55" spans="1:10" ht="12.75">
      <c r="A55" s="28" t="s">
        <v>2234</v>
      </c>
      <c r="B55" s="48">
        <v>9195.9</v>
      </c>
      <c r="C55" s="40">
        <v>1533.7</v>
      </c>
      <c r="D55" s="39">
        <f t="shared" si="0"/>
        <v>499.5892286627111</v>
      </c>
      <c r="E55" s="693"/>
      <c r="F55" s="86"/>
      <c r="J55" s="88"/>
    </row>
    <row r="56" spans="1:10" ht="12.75">
      <c r="A56" s="28" t="s">
        <v>2235</v>
      </c>
      <c r="B56" s="48">
        <v>47.9</v>
      </c>
      <c r="C56" s="40">
        <v>61.6</v>
      </c>
      <c r="D56" s="39">
        <f t="shared" si="0"/>
        <v>-22.24025974025975</v>
      </c>
      <c r="E56" s="693"/>
      <c r="F56" s="86"/>
      <c r="J56" s="88"/>
    </row>
    <row r="57" spans="1:10" ht="12.75">
      <c r="A57" s="28" t="s">
        <v>2236</v>
      </c>
      <c r="B57" s="48">
        <v>593.5</v>
      </c>
      <c r="C57" s="40">
        <v>577.3</v>
      </c>
      <c r="D57" s="39">
        <f t="shared" si="0"/>
        <v>2.8061666377966477</v>
      </c>
      <c r="E57" s="693"/>
      <c r="F57" s="86"/>
      <c r="J57" s="88"/>
    </row>
    <row r="58" spans="1:10" ht="12.75">
      <c r="A58" s="28" t="s">
        <v>2237</v>
      </c>
      <c r="B58" s="48">
        <v>325.8</v>
      </c>
      <c r="C58" s="40">
        <v>321.9</v>
      </c>
      <c r="D58" s="39">
        <f t="shared" si="0"/>
        <v>1.2115563839701915</v>
      </c>
      <c r="E58" s="693"/>
      <c r="F58" s="86"/>
      <c r="J58" s="88"/>
    </row>
    <row r="59" spans="1:10" ht="12.75">
      <c r="A59" s="28" t="s">
        <v>2238</v>
      </c>
      <c r="B59" s="48">
        <v>9491.3</v>
      </c>
      <c r="C59" s="40">
        <v>1774.9</v>
      </c>
      <c r="D59" s="39">
        <f t="shared" si="0"/>
        <v>434.75125359175155</v>
      </c>
      <c r="E59" s="693"/>
      <c r="F59" s="86"/>
      <c r="J59" s="88"/>
    </row>
    <row r="60" spans="1:10" ht="12.75">
      <c r="A60" s="28" t="s">
        <v>2239</v>
      </c>
      <c r="B60" s="48">
        <v>2375.2</v>
      </c>
      <c r="C60" s="40">
        <v>1389.2</v>
      </c>
      <c r="D60" s="39">
        <f t="shared" si="0"/>
        <v>70.97610135329684</v>
      </c>
      <c r="E60" s="693"/>
      <c r="F60" s="86"/>
      <c r="J60" s="88"/>
    </row>
    <row r="61" spans="1:10" ht="12.75">
      <c r="A61" s="686" t="s">
        <v>2240</v>
      </c>
      <c r="B61" s="692">
        <v>2385.1</v>
      </c>
      <c r="C61" s="242">
        <v>3219.3</v>
      </c>
      <c r="D61" s="241">
        <f t="shared" si="0"/>
        <v>-25.912465442798126</v>
      </c>
      <c r="E61" s="693"/>
      <c r="F61" s="86"/>
      <c r="J61" s="88"/>
    </row>
    <row r="62" spans="1:10" ht="12.75">
      <c r="A62" s="28" t="s">
        <v>2241</v>
      </c>
      <c r="B62" s="48"/>
      <c r="C62" s="40"/>
      <c r="D62" s="39"/>
      <c r="E62" s="693"/>
      <c r="F62" s="86"/>
      <c r="J62" s="88"/>
    </row>
    <row r="63" spans="1:10" ht="12.75">
      <c r="A63" s="28" t="s">
        <v>2242</v>
      </c>
      <c r="B63" s="48">
        <v>122.1</v>
      </c>
      <c r="C63" s="40">
        <v>1181.9</v>
      </c>
      <c r="D63" s="39">
        <f t="shared" si="0"/>
        <v>-89.66917674930197</v>
      </c>
      <c r="E63" s="693"/>
      <c r="F63" s="86"/>
      <c r="J63" s="88"/>
    </row>
    <row r="64" spans="1:10" ht="12.75">
      <c r="A64" s="28" t="s">
        <v>2243</v>
      </c>
      <c r="B64" s="48">
        <v>979.7</v>
      </c>
      <c r="C64" s="40">
        <v>73.4</v>
      </c>
      <c r="D64" s="39">
        <f t="shared" si="0"/>
        <v>1234.741144414169</v>
      </c>
      <c r="E64" s="693"/>
      <c r="F64" s="86"/>
      <c r="J64" s="88"/>
    </row>
    <row r="65" spans="1:10" ht="12.75">
      <c r="A65" s="28" t="s">
        <v>2244</v>
      </c>
      <c r="B65" s="48">
        <v>808.3</v>
      </c>
      <c r="C65" s="40">
        <v>1345.9</v>
      </c>
      <c r="D65" s="39">
        <f t="shared" si="0"/>
        <v>-39.94353220893083</v>
      </c>
      <c r="E65" s="693"/>
      <c r="F65" s="86"/>
      <c r="J65" s="88"/>
    </row>
    <row r="66" spans="1:10" ht="12.75">
      <c r="A66" s="28" t="s">
        <v>2245</v>
      </c>
      <c r="B66" s="48">
        <v>475</v>
      </c>
      <c r="C66" s="40">
        <v>618.1</v>
      </c>
      <c r="D66" s="39">
        <f t="shared" si="0"/>
        <v>-23.151593593269702</v>
      </c>
      <c r="E66" s="693"/>
      <c r="F66" s="86"/>
      <c r="J66" s="88"/>
    </row>
    <row r="67" spans="1:10" ht="12.75">
      <c r="A67" s="686" t="s">
        <v>2246</v>
      </c>
      <c r="B67" s="48"/>
      <c r="C67" s="40"/>
      <c r="D67" s="39"/>
      <c r="E67" s="693"/>
      <c r="F67" s="86"/>
      <c r="J67" s="88"/>
    </row>
    <row r="68" spans="1:10" ht="12.75">
      <c r="A68" s="28" t="s">
        <v>2247</v>
      </c>
      <c r="B68" s="48">
        <v>15987.9</v>
      </c>
      <c r="C68" s="40">
        <v>17238.5</v>
      </c>
      <c r="D68" s="39">
        <f t="shared" si="0"/>
        <v>-7.25469153348609</v>
      </c>
      <c r="E68" s="693"/>
      <c r="F68" s="86"/>
      <c r="J68" s="88"/>
    </row>
    <row r="69" spans="1:10" ht="14.25">
      <c r="A69" s="28" t="s">
        <v>2248</v>
      </c>
      <c r="B69" s="48">
        <v>2721.7</v>
      </c>
      <c r="C69" s="40">
        <v>2611.2</v>
      </c>
      <c r="D69" s="39">
        <f t="shared" si="0"/>
        <v>4.231770833333326</v>
      </c>
      <c r="E69" s="693"/>
      <c r="F69" s="86"/>
      <c r="J69" s="88"/>
    </row>
    <row r="70" spans="1:10" ht="12.75">
      <c r="A70" s="28" t="s">
        <v>2249</v>
      </c>
      <c r="B70" s="48">
        <v>452.7</v>
      </c>
      <c r="C70" s="40">
        <v>457.9</v>
      </c>
      <c r="D70" s="39">
        <f>(B70/C70-1)*100</f>
        <v>-1.1356191308145913</v>
      </c>
      <c r="E70" s="693"/>
      <c r="F70" s="86"/>
      <c r="J70" s="88"/>
    </row>
    <row r="71" spans="1:10" ht="12.75">
      <c r="A71" s="28" t="s">
        <v>2250</v>
      </c>
      <c r="B71" s="48">
        <v>5988.4</v>
      </c>
      <c r="C71" s="40">
        <v>6485.4</v>
      </c>
      <c r="D71" s="39">
        <f>(B71/C71-1)*100</f>
        <v>-7.663366947297002</v>
      </c>
      <c r="E71" s="693"/>
      <c r="F71" s="86"/>
      <c r="J71" s="88"/>
    </row>
    <row r="72" spans="1:10" ht="12.75">
      <c r="A72" s="28" t="s">
        <v>2251</v>
      </c>
      <c r="B72" s="48">
        <v>2120.6</v>
      </c>
      <c r="C72" s="40">
        <v>2314.5</v>
      </c>
      <c r="D72" s="39">
        <f>(B72/C72-1)*100</f>
        <v>-8.377619356232447</v>
      </c>
      <c r="E72" s="693"/>
      <c r="F72" s="86"/>
      <c r="J72" s="88"/>
    </row>
    <row r="73" spans="1:10" ht="13.5" thickBot="1">
      <c r="A73" s="30" t="s">
        <v>2252</v>
      </c>
      <c r="B73" s="694">
        <v>3100</v>
      </c>
      <c r="C73" s="274">
        <v>4004</v>
      </c>
      <c r="D73" s="45">
        <f>(B73/C73-1)*100</f>
        <v>-22.577422577422578</v>
      </c>
      <c r="E73" s="693"/>
      <c r="J73" s="88"/>
    </row>
    <row r="74" ht="12.75">
      <c r="J74" s="88"/>
    </row>
    <row r="75" ht="12.75">
      <c r="J75" s="88"/>
    </row>
    <row r="76" ht="12.75">
      <c r="J76" s="88"/>
    </row>
    <row r="77" ht="12.75">
      <c r="J77" s="88"/>
    </row>
    <row r="78" ht="12.75">
      <c r="J78" s="88"/>
    </row>
    <row r="79" ht="12.75">
      <c r="J79" s="88"/>
    </row>
    <row r="80" ht="12.75">
      <c r="J80" s="88"/>
    </row>
    <row r="81" ht="12.75">
      <c r="J81" s="88"/>
    </row>
    <row r="82" ht="12.75">
      <c r="J82" s="88"/>
    </row>
    <row r="83" ht="12.75">
      <c r="J83" s="88"/>
    </row>
    <row r="84" ht="12.75">
      <c r="J84" s="88"/>
    </row>
    <row r="85" ht="12.75">
      <c r="J85" s="88"/>
    </row>
    <row r="86" ht="12.75">
      <c r="J86" s="88"/>
    </row>
    <row r="87" ht="12.75">
      <c r="J87" s="88"/>
    </row>
    <row r="88" ht="12.75">
      <c r="J88" s="88"/>
    </row>
    <row r="89" ht="12.75">
      <c r="J89" s="88"/>
    </row>
    <row r="90" ht="12.75">
      <c r="J90" s="88"/>
    </row>
    <row r="91" ht="12.75">
      <c r="J91" s="88"/>
    </row>
    <row r="92" ht="12.75">
      <c r="J92" s="88"/>
    </row>
    <row r="93" ht="12.75">
      <c r="J93" s="88"/>
    </row>
    <row r="94" ht="12.75">
      <c r="J94" s="88"/>
    </row>
  </sheetData>
  <mergeCells count="1">
    <mergeCell ref="A1:D1"/>
  </mergeCells>
  <printOptions/>
  <pageMargins left="0.75" right="0.75" top="1" bottom="1" header="0.5" footer="0.5"/>
  <pageSetup orientation="portrait" paperSize="9"/>
</worksheet>
</file>

<file path=xl/worksheets/sheet57.xml><?xml version="1.0" encoding="utf-8"?>
<worksheet xmlns="http://schemas.openxmlformats.org/spreadsheetml/2006/main" xmlns:r="http://schemas.openxmlformats.org/officeDocument/2006/relationships">
  <dimension ref="A1:J13"/>
  <sheetViews>
    <sheetView workbookViewId="0" topLeftCell="A1">
      <selection activeCell="J28" sqref="J28"/>
    </sheetView>
  </sheetViews>
  <sheetFormatPr defaultColWidth="9.00390625" defaultRowHeight="14.25"/>
  <cols>
    <col min="1" max="1" width="27.875" style="697" customWidth="1"/>
    <col min="2" max="2" width="16.125" style="697" customWidth="1"/>
    <col min="3" max="3" width="15.375" style="697" customWidth="1"/>
    <col min="4" max="4" width="14.25390625" style="697" customWidth="1"/>
    <col min="5" max="5" width="13.00390625" style="698" bestFit="1" customWidth="1"/>
    <col min="6" max="6" width="9.00390625" style="697" customWidth="1"/>
    <col min="7" max="7" width="10.25390625" style="697" customWidth="1"/>
    <col min="8" max="8" width="11.25390625" style="697" customWidth="1"/>
    <col min="9" max="9" width="13.875" style="697" bestFit="1" customWidth="1"/>
    <col min="10" max="10" width="12.75390625" style="697" bestFit="1" customWidth="1"/>
    <col min="11" max="16384" width="9.00390625" style="697" customWidth="1"/>
  </cols>
  <sheetData>
    <row r="1" spans="1:8" ht="46.5" customHeight="1">
      <c r="A1" s="1191" t="s">
        <v>2254</v>
      </c>
      <c r="B1" s="1191"/>
      <c r="C1" s="1191"/>
      <c r="D1" s="1191"/>
      <c r="E1" s="695"/>
      <c r="F1" s="696"/>
      <c r="G1" s="696"/>
      <c r="H1" s="696"/>
    </row>
    <row r="2" spans="1:8" ht="25.5" customHeight="1" thickBot="1">
      <c r="A2" s="238"/>
      <c r="B2" s="238"/>
      <c r="C2" s="238"/>
      <c r="D2" s="525" t="s">
        <v>2665</v>
      </c>
      <c r="E2" s="695"/>
      <c r="F2" s="696"/>
      <c r="G2" s="696"/>
      <c r="H2" s="696"/>
    </row>
    <row r="3" spans="1:10" ht="33.75" customHeight="1">
      <c r="A3" s="106" t="s">
        <v>2666</v>
      </c>
      <c r="B3" s="107" t="s">
        <v>2064</v>
      </c>
      <c r="C3" s="107" t="s">
        <v>2114</v>
      </c>
      <c r="D3" s="125" t="s">
        <v>2115</v>
      </c>
      <c r="G3" s="699"/>
      <c r="H3" s="698"/>
      <c r="I3" s="698"/>
      <c r="J3" s="698"/>
    </row>
    <row r="4" spans="1:10" ht="35.25" customHeight="1">
      <c r="A4" s="19" t="s">
        <v>2255</v>
      </c>
      <c r="B4" s="700">
        <v>22161.5</v>
      </c>
      <c r="C4" s="700">
        <v>22041.8</v>
      </c>
      <c r="D4" s="701">
        <v>0.5</v>
      </c>
      <c r="E4" s="702"/>
      <c r="F4" s="702"/>
      <c r="G4" s="703"/>
      <c r="H4" s="699"/>
      <c r="I4" s="704"/>
      <c r="J4" s="698"/>
    </row>
    <row r="5" spans="1:10" ht="35.25" customHeight="1">
      <c r="A5" s="21" t="s">
        <v>2256</v>
      </c>
      <c r="B5" s="705">
        <v>3878.9</v>
      </c>
      <c r="C5" s="705">
        <v>3949.4</v>
      </c>
      <c r="D5" s="706">
        <v>-1.8</v>
      </c>
      <c r="E5" s="702"/>
      <c r="F5" s="702"/>
      <c r="G5" s="703"/>
      <c r="H5" s="699"/>
      <c r="I5" s="704"/>
      <c r="J5" s="698"/>
    </row>
    <row r="6" spans="1:10" ht="35.25" customHeight="1">
      <c r="A6" s="21" t="s">
        <v>2257</v>
      </c>
      <c r="B6" s="705">
        <v>16197.7</v>
      </c>
      <c r="C6" s="705">
        <v>16678.2</v>
      </c>
      <c r="D6" s="706">
        <v>-2.9</v>
      </c>
      <c r="E6" s="702"/>
      <c r="F6" s="702"/>
      <c r="G6" s="703"/>
      <c r="H6" s="699"/>
      <c r="I6" s="704"/>
      <c r="J6" s="698"/>
    </row>
    <row r="7" spans="1:10" ht="36.75" customHeight="1">
      <c r="A7" s="21" t="s">
        <v>2258</v>
      </c>
      <c r="B7" s="705">
        <v>897.7</v>
      </c>
      <c r="C7" s="705">
        <v>585.4</v>
      </c>
      <c r="D7" s="706">
        <v>53.3</v>
      </c>
      <c r="E7" s="702"/>
      <c r="F7" s="702"/>
      <c r="G7" s="703"/>
      <c r="H7" s="699"/>
      <c r="I7" s="704"/>
      <c r="J7" s="698"/>
    </row>
    <row r="8" spans="1:10" ht="35.25" customHeight="1">
      <c r="A8" s="21" t="s">
        <v>2259</v>
      </c>
      <c r="B8" s="705">
        <v>1187.2</v>
      </c>
      <c r="C8" s="705">
        <v>828.8</v>
      </c>
      <c r="D8" s="706">
        <v>43.2</v>
      </c>
      <c r="E8" s="702"/>
      <c r="F8" s="702"/>
      <c r="G8" s="703"/>
      <c r="H8" s="699"/>
      <c r="I8" s="704"/>
      <c r="J8" s="698"/>
    </row>
    <row r="9" spans="1:10" ht="35.25" customHeight="1">
      <c r="A9" s="22" t="s">
        <v>2260</v>
      </c>
      <c r="B9" s="705"/>
      <c r="C9" s="705"/>
      <c r="D9" s="707"/>
      <c r="E9" s="702"/>
      <c r="F9" s="702"/>
      <c r="G9" s="703"/>
      <c r="H9" s="699"/>
      <c r="I9" s="704"/>
      <c r="J9" s="698"/>
    </row>
    <row r="10" spans="1:10" ht="35.25" customHeight="1">
      <c r="A10" s="21" t="s">
        <v>2261</v>
      </c>
      <c r="B10" s="705">
        <v>9217.5</v>
      </c>
      <c r="C10" s="705">
        <v>9157.2</v>
      </c>
      <c r="D10" s="706">
        <v>0.7</v>
      </c>
      <c r="E10" s="702"/>
      <c r="F10" s="702"/>
      <c r="G10" s="703"/>
      <c r="H10" s="699"/>
      <c r="I10" s="704"/>
      <c r="J10" s="698"/>
    </row>
    <row r="11" spans="1:10" ht="35.25" customHeight="1" thickBot="1">
      <c r="A11" s="31" t="s">
        <v>2262</v>
      </c>
      <c r="B11" s="708">
        <v>3622.3</v>
      </c>
      <c r="C11" s="708">
        <v>2936.7</v>
      </c>
      <c r="D11" s="709">
        <v>23.3</v>
      </c>
      <c r="E11" s="702"/>
      <c r="F11" s="702"/>
      <c r="G11" s="703"/>
      <c r="H11" s="699"/>
      <c r="I11" s="704"/>
      <c r="J11" s="698"/>
    </row>
    <row r="12" spans="7:10" ht="14.25">
      <c r="G12" s="699"/>
      <c r="H12" s="698"/>
      <c r="I12" s="698"/>
      <c r="J12" s="698"/>
    </row>
    <row r="13" spans="7:8" ht="14.25">
      <c r="G13" s="698"/>
      <c r="H13" s="698"/>
    </row>
  </sheetData>
  <mergeCells count="1">
    <mergeCell ref="A1:D1"/>
  </mergeCells>
  <printOptions/>
  <pageMargins left="0.75" right="0.75" top="1" bottom="1" header="0.5" footer="0.5"/>
  <pageSetup orientation="portrait" paperSize="9"/>
</worksheet>
</file>

<file path=xl/worksheets/sheet58.xml><?xml version="1.0" encoding="utf-8"?>
<worksheet xmlns="http://schemas.openxmlformats.org/spreadsheetml/2006/main" xmlns:r="http://schemas.openxmlformats.org/officeDocument/2006/relationships">
  <dimension ref="A1:E164"/>
  <sheetViews>
    <sheetView workbookViewId="0" topLeftCell="A1">
      <selection activeCell="D16" sqref="D16"/>
    </sheetView>
  </sheetViews>
  <sheetFormatPr defaultColWidth="9.00390625" defaultRowHeight="15" customHeight="1"/>
  <cols>
    <col min="1" max="1" width="33.50390625" style="88" customWidth="1"/>
    <col min="2" max="2" width="15.50390625" style="88" customWidth="1"/>
    <col min="3" max="3" width="15.125" style="88" customWidth="1"/>
    <col min="4" max="4" width="16.625" style="88" customWidth="1"/>
    <col min="5" max="5" width="9.50390625" style="88" bestFit="1" customWidth="1"/>
    <col min="6" max="6" width="11.00390625" style="88" customWidth="1"/>
    <col min="7" max="16384" width="9.00390625" style="88" customWidth="1"/>
  </cols>
  <sheetData>
    <row r="1" spans="1:4" ht="28.5" customHeight="1">
      <c r="A1" s="1441" t="s">
        <v>2264</v>
      </c>
      <c r="B1" s="1441"/>
      <c r="C1" s="1441"/>
      <c r="D1" s="1442"/>
    </row>
    <row r="2" spans="1:4" ht="19.5" customHeight="1" thickBot="1">
      <c r="A2" s="711"/>
      <c r="B2" s="712"/>
      <c r="C2" s="713"/>
      <c r="D2" s="714" t="s">
        <v>2665</v>
      </c>
    </row>
    <row r="3" spans="1:4" ht="30.75" customHeight="1">
      <c r="A3" s="685" t="s">
        <v>2666</v>
      </c>
      <c r="B3" s="107" t="s">
        <v>2064</v>
      </c>
      <c r="C3" s="107" t="s">
        <v>2114</v>
      </c>
      <c r="D3" s="125" t="s">
        <v>2115</v>
      </c>
    </row>
    <row r="4" spans="1:4" ht="18" customHeight="1">
      <c r="A4" s="686" t="s">
        <v>2265</v>
      </c>
      <c r="B4" s="715">
        <v>814.8</v>
      </c>
      <c r="C4" s="715">
        <v>747.5</v>
      </c>
      <c r="D4" s="716">
        <v>9</v>
      </c>
    </row>
    <row r="5" spans="1:4" ht="18" customHeight="1">
      <c r="A5" s="686" t="s">
        <v>2266</v>
      </c>
      <c r="B5" s="705"/>
      <c r="C5" s="705"/>
      <c r="D5" s="717"/>
    </row>
    <row r="6" spans="1:4" ht="18" customHeight="1">
      <c r="A6" s="28" t="s">
        <v>2267</v>
      </c>
      <c r="B6" s="718">
        <v>7093.2</v>
      </c>
      <c r="C6" s="718">
        <v>7307.8</v>
      </c>
      <c r="D6" s="585">
        <v>-2.9</v>
      </c>
    </row>
    <row r="7" spans="1:4" ht="18" customHeight="1">
      <c r="A7" s="28" t="s">
        <v>2268</v>
      </c>
      <c r="B7" s="718">
        <v>2475.3</v>
      </c>
      <c r="C7" s="718">
        <v>2806.1</v>
      </c>
      <c r="D7" s="585">
        <v>-11.8</v>
      </c>
    </row>
    <row r="8" spans="1:4" ht="18" customHeight="1">
      <c r="A8" s="28" t="s">
        <v>2269</v>
      </c>
      <c r="B8" s="718">
        <v>478.1</v>
      </c>
      <c r="C8" s="718">
        <v>637.8</v>
      </c>
      <c r="D8" s="585">
        <v>-25</v>
      </c>
    </row>
    <row r="9" spans="1:4" ht="18" customHeight="1">
      <c r="A9" s="28" t="s">
        <v>2270</v>
      </c>
      <c r="B9" s="718"/>
      <c r="C9" s="718">
        <v>300</v>
      </c>
      <c r="D9" s="585"/>
    </row>
    <row r="10" spans="1:4" ht="18" customHeight="1">
      <c r="A10" s="28" t="s">
        <v>2271</v>
      </c>
      <c r="B10" s="718">
        <v>913.2</v>
      </c>
      <c r="C10" s="718">
        <v>607.3</v>
      </c>
      <c r="D10" s="585">
        <v>50.4</v>
      </c>
    </row>
    <row r="11" spans="1:4" ht="18" customHeight="1">
      <c r="A11" s="28" t="s">
        <v>2272</v>
      </c>
      <c r="B11" s="718">
        <v>724.1</v>
      </c>
      <c r="C11" s="718">
        <v>720.6</v>
      </c>
      <c r="D11" s="585">
        <v>0.5</v>
      </c>
    </row>
    <row r="12" spans="1:4" ht="18" customHeight="1">
      <c r="A12" s="28" t="s">
        <v>2273</v>
      </c>
      <c r="B12" s="718"/>
      <c r="C12" s="718"/>
      <c r="D12" s="585"/>
    </row>
    <row r="13" spans="1:4" ht="18" customHeight="1">
      <c r="A13" s="28" t="s">
        <v>2274</v>
      </c>
      <c r="B13" s="718">
        <v>300</v>
      </c>
      <c r="C13" s="718"/>
      <c r="D13" s="585"/>
    </row>
    <row r="14" spans="1:4" ht="18" customHeight="1">
      <c r="A14" s="28" t="s">
        <v>2275</v>
      </c>
      <c r="B14" s="718">
        <v>20.1</v>
      </c>
      <c r="C14" s="718"/>
      <c r="D14" s="585"/>
    </row>
    <row r="15" spans="1:4" ht="18" customHeight="1">
      <c r="A15" s="28" t="s">
        <v>2276</v>
      </c>
      <c r="B15" s="718"/>
      <c r="C15" s="718"/>
      <c r="D15" s="585"/>
    </row>
    <row r="16" spans="1:4" ht="18" customHeight="1">
      <c r="A16" s="28" t="s">
        <v>2277</v>
      </c>
      <c r="B16" s="718">
        <v>5374.2</v>
      </c>
      <c r="C16" s="718">
        <v>4771.5</v>
      </c>
      <c r="D16" s="585">
        <v>12.6</v>
      </c>
    </row>
    <row r="17" spans="1:4" ht="18" customHeight="1">
      <c r="A17" s="28" t="s">
        <v>2278</v>
      </c>
      <c r="B17" s="718">
        <v>7954</v>
      </c>
      <c r="C17" s="718">
        <v>6739.8</v>
      </c>
      <c r="D17" s="585">
        <v>18</v>
      </c>
    </row>
    <row r="18" spans="1:4" ht="18" customHeight="1">
      <c r="A18" s="28" t="s">
        <v>2279</v>
      </c>
      <c r="B18" s="718">
        <v>17.2</v>
      </c>
      <c r="C18" s="718"/>
      <c r="D18" s="585"/>
    </row>
    <row r="19" spans="1:4" ht="18" customHeight="1">
      <c r="A19" s="28" t="s">
        <v>2280</v>
      </c>
      <c r="B19" s="718">
        <v>71.9</v>
      </c>
      <c r="C19" s="718">
        <v>245.6</v>
      </c>
      <c r="D19" s="585">
        <v>-70.7</v>
      </c>
    </row>
    <row r="20" spans="1:4" ht="18" customHeight="1">
      <c r="A20" s="28" t="s">
        <v>2281</v>
      </c>
      <c r="B20" s="718">
        <v>14565.6</v>
      </c>
      <c r="C20" s="718">
        <v>13967.3</v>
      </c>
      <c r="D20" s="585">
        <v>4.3</v>
      </c>
    </row>
    <row r="21" spans="1:4" ht="18" customHeight="1">
      <c r="A21" s="28" t="s">
        <v>2282</v>
      </c>
      <c r="B21" s="718">
        <v>11940.9</v>
      </c>
      <c r="C21" s="718">
        <v>12073.3</v>
      </c>
      <c r="D21" s="585">
        <v>-1.1</v>
      </c>
    </row>
    <row r="22" spans="1:4" ht="18" customHeight="1">
      <c r="A22" s="28" t="s">
        <v>2283</v>
      </c>
      <c r="B22" s="718">
        <v>2393.7</v>
      </c>
      <c r="C22" s="718">
        <v>2117.4</v>
      </c>
      <c r="D22" s="585">
        <v>13</v>
      </c>
    </row>
    <row r="23" spans="1:4" ht="18" customHeight="1">
      <c r="A23" s="28" t="s">
        <v>2284</v>
      </c>
      <c r="B23" s="718">
        <v>1258.7</v>
      </c>
      <c r="C23" s="718">
        <v>1135.6</v>
      </c>
      <c r="D23" s="585">
        <v>10.8</v>
      </c>
    </row>
    <row r="24" spans="1:4" ht="18" customHeight="1">
      <c r="A24" s="28" t="s">
        <v>2285</v>
      </c>
      <c r="B24" s="718"/>
      <c r="C24" s="718"/>
      <c r="D24" s="585"/>
    </row>
    <row r="25" spans="1:4" ht="18" customHeight="1">
      <c r="A25" s="28" t="s">
        <v>2286</v>
      </c>
      <c r="B25" s="718">
        <v>13199.6</v>
      </c>
      <c r="C25" s="718">
        <v>13208.9</v>
      </c>
      <c r="D25" s="585">
        <v>-0.1</v>
      </c>
    </row>
    <row r="26" spans="1:4" ht="18" customHeight="1">
      <c r="A26" s="28" t="s">
        <v>2287</v>
      </c>
      <c r="B26" s="718">
        <v>1366</v>
      </c>
      <c r="C26" s="718">
        <v>758.4</v>
      </c>
      <c r="D26" s="585">
        <v>80.1</v>
      </c>
    </row>
    <row r="27" spans="1:4" ht="18" customHeight="1">
      <c r="A27" s="28" t="s">
        <v>2288</v>
      </c>
      <c r="B27" s="718">
        <v>3587.9</v>
      </c>
      <c r="C27" s="718">
        <v>2438</v>
      </c>
      <c r="D27" s="585">
        <v>47.2</v>
      </c>
    </row>
    <row r="28" spans="1:4" ht="18" customHeight="1">
      <c r="A28" s="28" t="s">
        <v>2289</v>
      </c>
      <c r="B28" s="718"/>
      <c r="C28" s="718"/>
      <c r="D28" s="585"/>
    </row>
    <row r="29" spans="1:4" ht="18" customHeight="1">
      <c r="A29" s="28" t="s">
        <v>2290</v>
      </c>
      <c r="B29" s="718"/>
      <c r="C29" s="718"/>
      <c r="D29" s="585"/>
    </row>
    <row r="30" spans="1:4" ht="18" customHeight="1">
      <c r="A30" s="28" t="s">
        <v>2291</v>
      </c>
      <c r="B30" s="718">
        <v>600</v>
      </c>
      <c r="C30" s="718">
        <v>600</v>
      </c>
      <c r="D30" s="718"/>
    </row>
    <row r="31" spans="1:4" ht="18" customHeight="1">
      <c r="A31" s="28" t="s">
        <v>2292</v>
      </c>
      <c r="B31" s="718">
        <v>2121.7</v>
      </c>
      <c r="C31" s="718">
        <v>1740.2</v>
      </c>
      <c r="D31" s="585">
        <v>21.9</v>
      </c>
    </row>
    <row r="32" spans="1:4" ht="18" customHeight="1">
      <c r="A32" s="28" t="s">
        <v>2293</v>
      </c>
      <c r="B32" s="718"/>
      <c r="C32" s="718"/>
      <c r="D32" s="585"/>
    </row>
    <row r="33" spans="1:4" ht="18" customHeight="1">
      <c r="A33" s="28" t="s">
        <v>2294</v>
      </c>
      <c r="B33" s="718">
        <v>866.2</v>
      </c>
      <c r="C33" s="718">
        <v>97.8</v>
      </c>
      <c r="D33" s="585">
        <v>785.7</v>
      </c>
    </row>
    <row r="34" spans="1:4" ht="18" customHeight="1">
      <c r="A34" s="686" t="s">
        <v>2295</v>
      </c>
      <c r="B34" s="705"/>
      <c r="C34" s="717"/>
      <c r="D34" s="717"/>
    </row>
    <row r="35" spans="1:4" ht="18" customHeight="1">
      <c r="A35" s="28" t="s">
        <v>2296</v>
      </c>
      <c r="B35" s="718">
        <v>21486.2</v>
      </c>
      <c r="C35" s="718">
        <v>21111.2</v>
      </c>
      <c r="D35" s="585">
        <v>1.8</v>
      </c>
    </row>
    <row r="36" spans="1:4" ht="18" customHeight="1">
      <c r="A36" s="28" t="s">
        <v>2297</v>
      </c>
      <c r="B36" s="718">
        <v>21482.5</v>
      </c>
      <c r="C36" s="718">
        <v>21107</v>
      </c>
      <c r="D36" s="585">
        <v>1.8</v>
      </c>
    </row>
    <row r="37" spans="1:4" ht="18" customHeight="1">
      <c r="A37" s="28" t="s">
        <v>2298</v>
      </c>
      <c r="B37" s="718">
        <v>9199.3</v>
      </c>
      <c r="C37" s="718">
        <v>9013.7</v>
      </c>
      <c r="D37" s="585">
        <v>2.1</v>
      </c>
    </row>
    <row r="38" spans="1:4" ht="18" customHeight="1">
      <c r="A38" s="28" t="s">
        <v>2299</v>
      </c>
      <c r="B38" s="718">
        <v>9199.3</v>
      </c>
      <c r="C38" s="718">
        <v>9013.7</v>
      </c>
      <c r="D38" s="585">
        <v>2.1</v>
      </c>
    </row>
    <row r="39" spans="1:4" ht="18" customHeight="1">
      <c r="A39" s="28" t="s">
        <v>2300</v>
      </c>
      <c r="B39" s="718">
        <v>1110.4</v>
      </c>
      <c r="C39" s="718">
        <v>1124.2</v>
      </c>
      <c r="D39" s="585">
        <v>-1.2</v>
      </c>
    </row>
    <row r="40" spans="1:4" ht="18" customHeight="1">
      <c r="A40" s="28" t="s">
        <v>2301</v>
      </c>
      <c r="B40" s="718">
        <v>1110.4</v>
      </c>
      <c r="C40" s="718">
        <v>1124.2</v>
      </c>
      <c r="D40" s="585">
        <v>-1.2</v>
      </c>
    </row>
    <row r="41" spans="1:4" ht="18" customHeight="1">
      <c r="A41" s="28" t="s">
        <v>2302</v>
      </c>
      <c r="B41" s="718">
        <v>3.7</v>
      </c>
      <c r="C41" s="718">
        <v>4.2</v>
      </c>
      <c r="D41" s="585">
        <v>-11.9</v>
      </c>
    </row>
    <row r="42" spans="1:4" ht="18" customHeight="1">
      <c r="A42" s="28" t="s">
        <v>2303</v>
      </c>
      <c r="B42" s="718">
        <v>6566.8</v>
      </c>
      <c r="C42" s="718">
        <v>5921.2</v>
      </c>
      <c r="D42" s="585">
        <v>10.9</v>
      </c>
    </row>
    <row r="43" spans="1:4" ht="18" customHeight="1">
      <c r="A43" s="28" t="s">
        <v>2304</v>
      </c>
      <c r="B43" s="718">
        <v>4678.6</v>
      </c>
      <c r="C43" s="718">
        <v>4797.2</v>
      </c>
      <c r="D43" s="585">
        <v>-2.5</v>
      </c>
    </row>
    <row r="44" spans="1:4" ht="18" customHeight="1">
      <c r="A44" s="28" t="s">
        <v>2305</v>
      </c>
      <c r="B44" s="718">
        <v>399.4</v>
      </c>
      <c r="C44" s="718">
        <v>396.5</v>
      </c>
      <c r="D44" s="585">
        <v>0.7</v>
      </c>
    </row>
    <row r="45" spans="1:4" ht="18" customHeight="1">
      <c r="A45" s="28" t="s">
        <v>2306</v>
      </c>
      <c r="B45" s="718">
        <v>29.5</v>
      </c>
      <c r="C45" s="718">
        <v>22.8</v>
      </c>
      <c r="D45" s="585">
        <v>29.4</v>
      </c>
    </row>
    <row r="46" spans="1:5" ht="18" customHeight="1">
      <c r="A46" s="28" t="s">
        <v>2307</v>
      </c>
      <c r="B46" s="718">
        <v>6.3</v>
      </c>
      <c r="C46" s="718">
        <v>11</v>
      </c>
      <c r="D46" s="585">
        <v>-42.7</v>
      </c>
      <c r="E46" s="86"/>
    </row>
    <row r="47" spans="1:5" ht="18" customHeight="1">
      <c r="A47" s="28" t="s">
        <v>2308</v>
      </c>
      <c r="B47" s="718">
        <v>35</v>
      </c>
      <c r="C47" s="718">
        <v>5.3</v>
      </c>
      <c r="D47" s="585">
        <v>560.4</v>
      </c>
      <c r="E47" s="86"/>
    </row>
    <row r="48" spans="1:5" ht="18" customHeight="1">
      <c r="A48" s="28" t="s">
        <v>2309</v>
      </c>
      <c r="B48" s="718">
        <v>69.7</v>
      </c>
      <c r="C48" s="718">
        <v>66.2</v>
      </c>
      <c r="D48" s="585">
        <v>5.3</v>
      </c>
      <c r="E48" s="86"/>
    </row>
    <row r="49" spans="1:5" ht="18" customHeight="1">
      <c r="A49" s="28" t="s">
        <v>2310</v>
      </c>
      <c r="B49" s="718">
        <v>6.7</v>
      </c>
      <c r="C49" s="718">
        <v>5</v>
      </c>
      <c r="D49" s="585">
        <v>34</v>
      </c>
      <c r="E49" s="86"/>
    </row>
    <row r="50" spans="1:5" ht="18" customHeight="1">
      <c r="A50" s="28" t="s">
        <v>2311</v>
      </c>
      <c r="B50" s="718">
        <v>13.4</v>
      </c>
      <c r="C50" s="718">
        <v>5.9</v>
      </c>
      <c r="D50" s="585">
        <v>127.1</v>
      </c>
      <c r="E50" s="86"/>
    </row>
    <row r="51" spans="1:5" ht="18" customHeight="1">
      <c r="A51" s="28" t="s">
        <v>2312</v>
      </c>
      <c r="B51" s="718"/>
      <c r="C51" s="718"/>
      <c r="D51" s="585"/>
      <c r="E51" s="86"/>
    </row>
    <row r="52" spans="1:5" ht="18" customHeight="1">
      <c r="A52" s="28" t="s">
        <v>2313</v>
      </c>
      <c r="B52" s="718"/>
      <c r="C52" s="718"/>
      <c r="D52" s="585"/>
      <c r="E52" s="86"/>
    </row>
    <row r="53" spans="1:5" ht="18" customHeight="1">
      <c r="A53" s="28" t="s">
        <v>2314</v>
      </c>
      <c r="B53" s="718">
        <v>8.2</v>
      </c>
      <c r="C53" s="718">
        <v>5.8</v>
      </c>
      <c r="D53" s="585">
        <v>41.4</v>
      </c>
      <c r="E53" s="86"/>
    </row>
    <row r="54" spans="1:5" ht="18" customHeight="1">
      <c r="A54" s="28" t="s">
        <v>2315</v>
      </c>
      <c r="B54" s="718">
        <v>-138.6</v>
      </c>
      <c r="C54" s="718">
        <v>188.7</v>
      </c>
      <c r="D54" s="585"/>
      <c r="E54" s="86"/>
    </row>
    <row r="55" spans="1:5" ht="18" customHeight="1">
      <c r="A55" s="28" t="s">
        <v>2316</v>
      </c>
      <c r="B55" s="718">
        <v>52.6</v>
      </c>
      <c r="C55" s="718">
        <v>174.4</v>
      </c>
      <c r="D55" s="585">
        <v>-69.8</v>
      </c>
      <c r="E55" s="86"/>
    </row>
    <row r="56" spans="1:5" ht="18" customHeight="1">
      <c r="A56" s="28" t="s">
        <v>2317</v>
      </c>
      <c r="B56" s="718">
        <v>80</v>
      </c>
      <c r="C56" s="718">
        <v>59</v>
      </c>
      <c r="D56" s="585">
        <v>35.6</v>
      </c>
      <c r="E56" s="86"/>
    </row>
    <row r="57" spans="1:4" ht="18" customHeight="1">
      <c r="A57" s="28" t="s">
        <v>2318</v>
      </c>
      <c r="B57" s="718">
        <v>67</v>
      </c>
      <c r="C57" s="718">
        <v>77.2</v>
      </c>
      <c r="D57" s="585">
        <v>-13.2</v>
      </c>
    </row>
    <row r="58" spans="1:5" ht="18" customHeight="1">
      <c r="A58" s="28" t="s">
        <v>2319</v>
      </c>
      <c r="B58" s="718">
        <v>-69.5</v>
      </c>
      <c r="C58" s="718">
        <v>350.7</v>
      </c>
      <c r="D58" s="585"/>
      <c r="E58" s="86"/>
    </row>
    <row r="59" spans="1:5" ht="18" customHeight="1">
      <c r="A59" s="28" t="s">
        <v>2320</v>
      </c>
      <c r="B59" s="718">
        <v>70.4</v>
      </c>
      <c r="C59" s="718">
        <v>89.5</v>
      </c>
      <c r="D59" s="585">
        <v>-21.3</v>
      </c>
      <c r="E59" s="86"/>
    </row>
    <row r="60" spans="1:5" ht="18" customHeight="1">
      <c r="A60" s="686" t="s">
        <v>2321</v>
      </c>
      <c r="B60" s="705"/>
      <c r="C60" s="717"/>
      <c r="D60" s="717"/>
      <c r="E60" s="86"/>
    </row>
    <row r="61" spans="1:5" ht="18" customHeight="1">
      <c r="A61" s="28" t="s">
        <v>2322</v>
      </c>
      <c r="B61" s="718">
        <v>4013.5</v>
      </c>
      <c r="C61" s="718">
        <v>3204.9</v>
      </c>
      <c r="D61" s="585">
        <v>25.2</v>
      </c>
      <c r="E61" s="86"/>
    </row>
    <row r="62" spans="1:5" ht="18" customHeight="1">
      <c r="A62" s="28" t="s">
        <v>2248</v>
      </c>
      <c r="B62" s="718">
        <v>386.3</v>
      </c>
      <c r="C62" s="718">
        <v>286.5</v>
      </c>
      <c r="D62" s="585">
        <v>34.8</v>
      </c>
      <c r="E62" s="599"/>
    </row>
    <row r="63" spans="1:4" ht="15" customHeight="1">
      <c r="A63" s="28" t="s">
        <v>2249</v>
      </c>
      <c r="B63" s="718">
        <v>32.7</v>
      </c>
      <c r="C63" s="718">
        <v>27.1</v>
      </c>
      <c r="D63" s="585">
        <v>20.7</v>
      </c>
    </row>
    <row r="64" spans="1:5" ht="18" customHeight="1">
      <c r="A64" s="28" t="s">
        <v>2250</v>
      </c>
      <c r="B64" s="718">
        <v>2.6</v>
      </c>
      <c r="C64" s="718"/>
      <c r="D64" s="585"/>
      <c r="E64" s="86"/>
    </row>
    <row r="65" spans="1:5" ht="18" customHeight="1">
      <c r="A65" s="28" t="s">
        <v>2323</v>
      </c>
      <c r="B65" s="718"/>
      <c r="C65" s="717"/>
      <c r="D65" s="585"/>
      <c r="E65" s="86"/>
    </row>
    <row r="66" spans="1:5" ht="18" customHeight="1">
      <c r="A66" s="28" t="s">
        <v>2324</v>
      </c>
      <c r="B66" s="718">
        <v>2.6</v>
      </c>
      <c r="C66" s="717"/>
      <c r="D66" s="585"/>
      <c r="E66" s="86"/>
    </row>
    <row r="67" spans="1:5" ht="18" customHeight="1">
      <c r="A67" s="686" t="s">
        <v>2325</v>
      </c>
      <c r="B67" s="715">
        <v>589</v>
      </c>
      <c r="C67" s="715">
        <v>1739.3</v>
      </c>
      <c r="D67" s="716">
        <v>-66.1</v>
      </c>
      <c r="E67" s="86"/>
    </row>
    <row r="68" spans="1:5" ht="24.75" customHeight="1">
      <c r="A68" s="28" t="s">
        <v>2326</v>
      </c>
      <c r="B68" s="718"/>
      <c r="C68" s="718"/>
      <c r="D68" s="719"/>
      <c r="E68" s="86"/>
    </row>
    <row r="69" spans="1:5" ht="18" customHeight="1">
      <c r="A69" s="28" t="s">
        <v>2327</v>
      </c>
      <c r="B69" s="718">
        <v>216.3</v>
      </c>
      <c r="C69" s="718">
        <v>1340.4</v>
      </c>
      <c r="D69" s="585">
        <v>-83.9</v>
      </c>
      <c r="E69" s="86"/>
    </row>
    <row r="70" spans="1:5" ht="18" customHeight="1">
      <c r="A70" s="28" t="s">
        <v>2328</v>
      </c>
      <c r="B70" s="718">
        <v>324.8</v>
      </c>
      <c r="C70" s="718">
        <v>359.9</v>
      </c>
      <c r="D70" s="585">
        <v>-9.8</v>
      </c>
      <c r="E70" s="86"/>
    </row>
    <row r="71" spans="1:5" ht="18" customHeight="1">
      <c r="A71" s="28" t="s">
        <v>2329</v>
      </c>
      <c r="B71" s="718">
        <v>43.6</v>
      </c>
      <c r="C71" s="718">
        <v>7.3</v>
      </c>
      <c r="D71" s="585">
        <v>497.3</v>
      </c>
      <c r="E71" s="86"/>
    </row>
    <row r="72" spans="1:4" ht="18" customHeight="1">
      <c r="A72" s="28" t="s">
        <v>2245</v>
      </c>
      <c r="B72" s="718">
        <v>4.3</v>
      </c>
      <c r="C72" s="718">
        <v>31.7</v>
      </c>
      <c r="D72" s="585">
        <v>-86.4</v>
      </c>
    </row>
    <row r="73" spans="1:5" ht="18" customHeight="1">
      <c r="A73" s="686" t="s">
        <v>2246</v>
      </c>
      <c r="B73" s="705"/>
      <c r="C73" s="717"/>
      <c r="D73" s="717"/>
      <c r="E73" s="86"/>
    </row>
    <row r="74" spans="1:4" s="86" customFormat="1" ht="15" customHeight="1" thickBot="1">
      <c r="A74" s="710" t="s">
        <v>2330</v>
      </c>
      <c r="B74" s="720">
        <v>1629</v>
      </c>
      <c r="C74" s="720">
        <v>1527</v>
      </c>
      <c r="D74" s="721">
        <v>6.7</v>
      </c>
    </row>
    <row r="75" spans="1:4" ht="15" customHeight="1">
      <c r="A75" s="722"/>
      <c r="D75" s="357"/>
    </row>
    <row r="76" ht="15" customHeight="1">
      <c r="D76" s="357"/>
    </row>
    <row r="77" ht="15" customHeight="1">
      <c r="D77" s="357"/>
    </row>
    <row r="78" spans="2:4" ht="15" customHeight="1">
      <c r="B78" s="35"/>
      <c r="C78" s="35"/>
      <c r="D78" s="114"/>
    </row>
    <row r="79" spans="1:4" ht="15" customHeight="1">
      <c r="A79" s="35"/>
      <c r="D79" s="357"/>
    </row>
    <row r="80" ht="15" customHeight="1">
      <c r="D80" s="357"/>
    </row>
    <row r="81" ht="15" customHeight="1">
      <c r="D81" s="357"/>
    </row>
    <row r="82" ht="15" customHeight="1">
      <c r="D82" s="357"/>
    </row>
    <row r="83" ht="15" customHeight="1">
      <c r="D83" s="357"/>
    </row>
    <row r="84" ht="15" customHeight="1">
      <c r="D84" s="357"/>
    </row>
    <row r="85" ht="15" customHeight="1">
      <c r="D85" s="357"/>
    </row>
    <row r="86" ht="15" customHeight="1">
      <c r="D86" s="357"/>
    </row>
    <row r="87" ht="15" customHeight="1">
      <c r="D87" s="357"/>
    </row>
    <row r="88" ht="15" customHeight="1">
      <c r="D88" s="357"/>
    </row>
    <row r="89" ht="15" customHeight="1">
      <c r="D89" s="357"/>
    </row>
    <row r="90" ht="15" customHeight="1">
      <c r="D90" s="357"/>
    </row>
    <row r="91" ht="15" customHeight="1">
      <c r="D91" s="357"/>
    </row>
    <row r="92" ht="15" customHeight="1">
      <c r="D92" s="357"/>
    </row>
    <row r="93" ht="15" customHeight="1">
      <c r="D93" s="357"/>
    </row>
    <row r="94" ht="15" customHeight="1">
      <c r="D94" s="357"/>
    </row>
    <row r="95" ht="15" customHeight="1">
      <c r="D95" s="357"/>
    </row>
    <row r="96" ht="15" customHeight="1">
      <c r="D96" s="357"/>
    </row>
    <row r="97" ht="15" customHeight="1">
      <c r="D97" s="357"/>
    </row>
    <row r="98" ht="15" customHeight="1">
      <c r="D98" s="357"/>
    </row>
    <row r="99" ht="15" customHeight="1">
      <c r="D99" s="357"/>
    </row>
    <row r="100" ht="15" customHeight="1">
      <c r="D100" s="357"/>
    </row>
    <row r="101" ht="15" customHeight="1">
      <c r="D101" s="357"/>
    </row>
    <row r="102" ht="15" customHeight="1">
      <c r="D102" s="357"/>
    </row>
    <row r="103" ht="15" customHeight="1">
      <c r="D103" s="357"/>
    </row>
    <row r="104" ht="15" customHeight="1">
      <c r="D104" s="357"/>
    </row>
    <row r="105" ht="15" customHeight="1">
      <c r="D105" s="357"/>
    </row>
    <row r="106" ht="15" customHeight="1">
      <c r="D106" s="357"/>
    </row>
    <row r="107" ht="15" customHeight="1">
      <c r="D107" s="357"/>
    </row>
    <row r="108" ht="15" customHeight="1">
      <c r="D108" s="357"/>
    </row>
    <row r="109" ht="15" customHeight="1">
      <c r="D109" s="357"/>
    </row>
    <row r="110" ht="15" customHeight="1">
      <c r="D110" s="357"/>
    </row>
    <row r="111" ht="15" customHeight="1">
      <c r="D111" s="357"/>
    </row>
    <row r="112" ht="15" customHeight="1">
      <c r="D112" s="357"/>
    </row>
    <row r="113" ht="15" customHeight="1">
      <c r="D113" s="357"/>
    </row>
    <row r="114" ht="15" customHeight="1">
      <c r="D114" s="357"/>
    </row>
    <row r="115" ht="15" customHeight="1">
      <c r="D115" s="357"/>
    </row>
    <row r="116" ht="15" customHeight="1">
      <c r="D116" s="357"/>
    </row>
    <row r="117" ht="15" customHeight="1">
      <c r="D117" s="357"/>
    </row>
    <row r="118" ht="15" customHeight="1">
      <c r="D118" s="357"/>
    </row>
    <row r="119" ht="15" customHeight="1">
      <c r="D119" s="357"/>
    </row>
    <row r="120" ht="15" customHeight="1">
      <c r="D120" s="357"/>
    </row>
    <row r="121" ht="15" customHeight="1">
      <c r="D121" s="357"/>
    </row>
    <row r="122" ht="15" customHeight="1">
      <c r="D122" s="357"/>
    </row>
    <row r="123" ht="15" customHeight="1">
      <c r="D123" s="357"/>
    </row>
    <row r="124" ht="15" customHeight="1">
      <c r="D124" s="357"/>
    </row>
    <row r="125" ht="15" customHeight="1">
      <c r="D125" s="357"/>
    </row>
    <row r="126" ht="15" customHeight="1">
      <c r="D126" s="357"/>
    </row>
    <row r="127" ht="15" customHeight="1">
      <c r="D127" s="357"/>
    </row>
    <row r="128" ht="15" customHeight="1">
      <c r="D128" s="357"/>
    </row>
    <row r="129" ht="15" customHeight="1">
      <c r="D129" s="357"/>
    </row>
    <row r="130" ht="15" customHeight="1">
      <c r="D130" s="357"/>
    </row>
    <row r="131" ht="15" customHeight="1">
      <c r="D131" s="357"/>
    </row>
    <row r="132" ht="15" customHeight="1">
      <c r="D132" s="357"/>
    </row>
    <row r="133" ht="15" customHeight="1">
      <c r="D133" s="357"/>
    </row>
    <row r="134" ht="15" customHeight="1">
      <c r="D134" s="357"/>
    </row>
    <row r="135" ht="15" customHeight="1">
      <c r="D135" s="357"/>
    </row>
    <row r="136" ht="15" customHeight="1">
      <c r="D136" s="357"/>
    </row>
    <row r="137" ht="15" customHeight="1">
      <c r="D137" s="357"/>
    </row>
    <row r="138" ht="15" customHeight="1">
      <c r="D138" s="357"/>
    </row>
    <row r="139" ht="15" customHeight="1">
      <c r="D139" s="357"/>
    </row>
    <row r="140" ht="15" customHeight="1">
      <c r="D140" s="357"/>
    </row>
    <row r="141" ht="15" customHeight="1">
      <c r="D141" s="357"/>
    </row>
    <row r="142" ht="15" customHeight="1">
      <c r="D142" s="357"/>
    </row>
    <row r="143" ht="15" customHeight="1">
      <c r="D143" s="357"/>
    </row>
    <row r="144" ht="15" customHeight="1">
      <c r="D144" s="357"/>
    </row>
    <row r="145" ht="15" customHeight="1">
      <c r="D145" s="357"/>
    </row>
    <row r="146" ht="15" customHeight="1">
      <c r="D146" s="357"/>
    </row>
    <row r="147" ht="15" customHeight="1">
      <c r="D147" s="357"/>
    </row>
    <row r="148" ht="15" customHeight="1">
      <c r="D148" s="357"/>
    </row>
    <row r="149" ht="15" customHeight="1">
      <c r="D149" s="357"/>
    </row>
    <row r="150" ht="15" customHeight="1">
      <c r="D150" s="357"/>
    </row>
    <row r="151" ht="15" customHeight="1">
      <c r="D151" s="357"/>
    </row>
    <row r="152" ht="15" customHeight="1">
      <c r="D152" s="357"/>
    </row>
    <row r="153" ht="15" customHeight="1">
      <c r="D153" s="357"/>
    </row>
    <row r="154" ht="15" customHeight="1">
      <c r="D154" s="357"/>
    </row>
    <row r="155" ht="15" customHeight="1">
      <c r="D155" s="357"/>
    </row>
    <row r="156" ht="15" customHeight="1">
      <c r="D156" s="357"/>
    </row>
    <row r="157" ht="15" customHeight="1">
      <c r="D157" s="357"/>
    </row>
    <row r="158" ht="15" customHeight="1">
      <c r="D158" s="357"/>
    </row>
    <row r="159" ht="15" customHeight="1">
      <c r="D159" s="357"/>
    </row>
    <row r="160" ht="15" customHeight="1">
      <c r="D160" s="357"/>
    </row>
    <row r="161" ht="15" customHeight="1">
      <c r="D161" s="357"/>
    </row>
    <row r="162" ht="15" customHeight="1">
      <c r="D162" s="357"/>
    </row>
    <row r="163" ht="15" customHeight="1">
      <c r="D163" s="357"/>
    </row>
    <row r="164" ht="15" customHeight="1">
      <c r="D164" s="357"/>
    </row>
  </sheetData>
  <mergeCells count="1">
    <mergeCell ref="A1:D1"/>
  </mergeCells>
  <printOptions/>
  <pageMargins left="0.75" right="0.75" top="1" bottom="1" header="0.5" footer="0.5"/>
  <pageSetup orientation="portrait" paperSize="9"/>
</worksheet>
</file>

<file path=xl/worksheets/sheet59.xml><?xml version="1.0" encoding="utf-8"?>
<worksheet xmlns="http://schemas.openxmlformats.org/spreadsheetml/2006/main" xmlns:r="http://schemas.openxmlformats.org/officeDocument/2006/relationships">
  <dimension ref="A1:E104"/>
  <sheetViews>
    <sheetView workbookViewId="0" topLeftCell="A1">
      <selection activeCell="C19" sqref="C19"/>
    </sheetView>
  </sheetViews>
  <sheetFormatPr defaultColWidth="9.00390625" defaultRowHeight="15" customHeight="1"/>
  <cols>
    <col min="1" max="1" width="33.50390625" style="88" customWidth="1"/>
    <col min="2" max="2" width="19.25390625" style="88" customWidth="1"/>
    <col min="3" max="3" width="15.50390625" style="88" customWidth="1"/>
    <col min="4" max="4" width="15.125" style="88" customWidth="1"/>
    <col min="5" max="5" width="16.625" style="88" customWidth="1"/>
    <col min="6" max="6" width="9.50390625" style="88" bestFit="1" customWidth="1"/>
    <col min="7" max="16384" width="9.00390625" style="88" customWidth="1"/>
  </cols>
  <sheetData>
    <row r="1" spans="1:5" ht="28.5" customHeight="1">
      <c r="A1" s="1443" t="s">
        <v>2332</v>
      </c>
      <c r="B1" s="1441"/>
      <c r="C1" s="1441"/>
      <c r="D1" s="1441"/>
      <c r="E1" s="725"/>
    </row>
    <row r="2" spans="1:4" ht="19.5" customHeight="1" thickBot="1">
      <c r="A2" s="711"/>
      <c r="B2" s="712"/>
      <c r="C2" s="713"/>
      <c r="D2" s="714" t="s">
        <v>2665</v>
      </c>
    </row>
    <row r="3" spans="1:4" ht="30.75" customHeight="1">
      <c r="A3" s="685" t="s">
        <v>2666</v>
      </c>
      <c r="B3" s="107" t="s">
        <v>2064</v>
      </c>
      <c r="C3" s="107" t="s">
        <v>2114</v>
      </c>
      <c r="D3" s="125" t="s">
        <v>2115</v>
      </c>
    </row>
    <row r="4" spans="1:4" ht="18" customHeight="1">
      <c r="A4" s="686" t="s">
        <v>2265</v>
      </c>
      <c r="B4" s="718">
        <v>2194</v>
      </c>
      <c r="C4" s="726">
        <v>1934.4</v>
      </c>
      <c r="D4" s="727">
        <v>13.4</v>
      </c>
    </row>
    <row r="5" spans="1:4" ht="18" customHeight="1">
      <c r="A5" s="686" t="s">
        <v>2266</v>
      </c>
      <c r="B5" s="728"/>
      <c r="C5" s="728"/>
      <c r="D5" s="729"/>
    </row>
    <row r="6" spans="1:4" ht="18" customHeight="1">
      <c r="A6" s="28" t="s">
        <v>2267</v>
      </c>
      <c r="B6" s="718">
        <v>54315.7</v>
      </c>
      <c r="C6" s="718">
        <v>37354.6</v>
      </c>
      <c r="D6" s="727">
        <v>45.4</v>
      </c>
    </row>
    <row r="7" spans="1:4" ht="18" customHeight="1">
      <c r="A7" s="28" t="s">
        <v>2268</v>
      </c>
      <c r="B7" s="718">
        <v>16463.3</v>
      </c>
      <c r="C7" s="718">
        <v>14006.2</v>
      </c>
      <c r="D7" s="727">
        <v>17.5</v>
      </c>
    </row>
    <row r="8" spans="1:4" ht="18" customHeight="1">
      <c r="A8" s="28" t="s">
        <v>2269</v>
      </c>
      <c r="B8" s="718">
        <v>968.5</v>
      </c>
      <c r="C8" s="718">
        <v>218.4</v>
      </c>
      <c r="D8" s="727">
        <v>343.5</v>
      </c>
    </row>
    <row r="9" spans="1:4" ht="18" customHeight="1">
      <c r="A9" s="28" t="s">
        <v>2270</v>
      </c>
      <c r="B9" s="718"/>
      <c r="C9" s="718"/>
      <c r="D9" s="727"/>
    </row>
    <row r="10" spans="1:4" ht="18" customHeight="1">
      <c r="A10" s="28" t="s">
        <v>2271</v>
      </c>
      <c r="B10" s="718">
        <v>2544.1</v>
      </c>
      <c r="C10" s="718">
        <v>2646.6</v>
      </c>
      <c r="D10" s="727">
        <v>-3.9</v>
      </c>
    </row>
    <row r="11" spans="1:4" ht="18" customHeight="1">
      <c r="A11" s="28" t="s">
        <v>2272</v>
      </c>
      <c r="B11" s="718">
        <v>2406.7</v>
      </c>
      <c r="C11" s="718">
        <v>2170.7</v>
      </c>
      <c r="D11" s="727">
        <v>10.9</v>
      </c>
    </row>
    <row r="12" spans="1:4" ht="18" customHeight="1">
      <c r="A12" s="28" t="s">
        <v>2273</v>
      </c>
      <c r="B12" s="718"/>
      <c r="C12" s="718"/>
      <c r="D12" s="727"/>
    </row>
    <row r="13" spans="1:4" ht="18" customHeight="1">
      <c r="A13" s="28" t="s">
        <v>2274</v>
      </c>
      <c r="B13" s="718"/>
      <c r="C13" s="718"/>
      <c r="D13" s="727"/>
    </row>
    <row r="14" spans="1:4" ht="18" customHeight="1">
      <c r="A14" s="28" t="s">
        <v>2275</v>
      </c>
      <c r="B14" s="718">
        <v>406</v>
      </c>
      <c r="C14" s="718">
        <v>738.2</v>
      </c>
      <c r="D14" s="727">
        <v>-45</v>
      </c>
    </row>
    <row r="15" spans="1:4" ht="18" customHeight="1">
      <c r="A15" s="28" t="s">
        <v>2276</v>
      </c>
      <c r="B15" s="718"/>
      <c r="C15" s="718"/>
      <c r="D15" s="727"/>
    </row>
    <row r="16" spans="1:4" ht="18" customHeight="1">
      <c r="A16" s="28" t="s">
        <v>2277</v>
      </c>
      <c r="B16" s="718">
        <v>89535.2</v>
      </c>
      <c r="C16" s="718">
        <v>225301.3</v>
      </c>
      <c r="D16" s="727">
        <v>-60.3</v>
      </c>
    </row>
    <row r="17" spans="1:4" ht="18" customHeight="1">
      <c r="A17" s="28" t="s">
        <v>2278</v>
      </c>
      <c r="B17" s="718">
        <v>107522</v>
      </c>
      <c r="C17" s="718">
        <v>120838.8</v>
      </c>
      <c r="D17" s="727">
        <v>-11</v>
      </c>
    </row>
    <row r="18" spans="1:4" ht="18" customHeight="1">
      <c r="A18" s="28" t="s">
        <v>2279</v>
      </c>
      <c r="B18" s="718">
        <v>193820.6</v>
      </c>
      <c r="C18" s="718">
        <v>130896</v>
      </c>
      <c r="D18" s="727">
        <v>48.1</v>
      </c>
    </row>
    <row r="19" spans="1:4" ht="18" customHeight="1">
      <c r="A19" s="28" t="s">
        <v>2280</v>
      </c>
      <c r="B19" s="718">
        <v>8938</v>
      </c>
      <c r="C19" s="718">
        <v>9139.8</v>
      </c>
      <c r="D19" s="727">
        <v>-2.2</v>
      </c>
    </row>
    <row r="20" spans="1:4" ht="18" customHeight="1">
      <c r="A20" s="28" t="s">
        <v>2281</v>
      </c>
      <c r="B20" s="718">
        <v>346742.8</v>
      </c>
      <c r="C20" s="718">
        <v>274509.2</v>
      </c>
      <c r="D20" s="727">
        <v>26.3</v>
      </c>
    </row>
    <row r="21" spans="1:4" ht="18" customHeight="1">
      <c r="A21" s="28" t="s">
        <v>2282</v>
      </c>
      <c r="B21" s="718">
        <v>36348.1</v>
      </c>
      <c r="C21" s="718">
        <v>34855.6</v>
      </c>
      <c r="D21" s="727">
        <v>4.3</v>
      </c>
    </row>
    <row r="22" spans="1:4" ht="18" customHeight="1">
      <c r="A22" s="28" t="s">
        <v>2283</v>
      </c>
      <c r="B22" s="718">
        <v>8994.2</v>
      </c>
      <c r="C22" s="718">
        <v>8821</v>
      </c>
      <c r="D22" s="727">
        <v>2</v>
      </c>
    </row>
    <row r="23" spans="1:4" ht="18" customHeight="1">
      <c r="A23" s="28" t="s">
        <v>2284</v>
      </c>
      <c r="B23" s="718">
        <v>216427.6</v>
      </c>
      <c r="C23" s="718">
        <v>139074.5</v>
      </c>
      <c r="D23" s="727">
        <v>55.6</v>
      </c>
    </row>
    <row r="24" spans="1:4" ht="18" customHeight="1">
      <c r="A24" s="28" t="s">
        <v>2285</v>
      </c>
      <c r="B24" s="718"/>
      <c r="C24" s="718"/>
      <c r="D24" s="727"/>
    </row>
    <row r="25" spans="1:4" ht="18" customHeight="1">
      <c r="A25" s="28" t="s">
        <v>2286</v>
      </c>
      <c r="B25" s="718">
        <v>252775.7</v>
      </c>
      <c r="C25" s="718">
        <v>173930.1</v>
      </c>
      <c r="D25" s="727">
        <v>45.3</v>
      </c>
    </row>
    <row r="26" spans="1:4" ht="18" customHeight="1">
      <c r="A26" s="28" t="s">
        <v>2287</v>
      </c>
      <c r="B26" s="718">
        <v>93967.1</v>
      </c>
      <c r="C26" s="718">
        <v>100579.1</v>
      </c>
      <c r="D26" s="727">
        <v>-6.6</v>
      </c>
    </row>
    <row r="27" spans="1:4" ht="18" customHeight="1">
      <c r="A27" s="28" t="s">
        <v>2288</v>
      </c>
      <c r="B27" s="718">
        <v>69584.3</v>
      </c>
      <c r="C27" s="718">
        <v>82056.4</v>
      </c>
      <c r="D27" s="727">
        <v>-15.2</v>
      </c>
    </row>
    <row r="28" spans="1:4" ht="18" customHeight="1">
      <c r="A28" s="28" t="s">
        <v>2289</v>
      </c>
      <c r="B28" s="718">
        <v>61591.5</v>
      </c>
      <c r="C28" s="718">
        <v>71832.2</v>
      </c>
      <c r="D28" s="727">
        <v>-14.3</v>
      </c>
    </row>
    <row r="29" spans="1:4" ht="18" customHeight="1">
      <c r="A29" s="28" t="s">
        <v>2290</v>
      </c>
      <c r="B29" s="718">
        <v>50</v>
      </c>
      <c r="C29" s="718">
        <v>50</v>
      </c>
      <c r="D29" s="730">
        <v>0</v>
      </c>
    </row>
    <row r="30" spans="1:4" ht="18" customHeight="1">
      <c r="A30" s="28" t="s">
        <v>2291</v>
      </c>
      <c r="B30" s="718">
        <v>6298.6</v>
      </c>
      <c r="C30" s="718">
        <v>6242.6</v>
      </c>
      <c r="D30" s="727">
        <v>0.9</v>
      </c>
    </row>
    <row r="31" spans="1:4" ht="18" customHeight="1">
      <c r="A31" s="28" t="s">
        <v>2292</v>
      </c>
      <c r="B31" s="718">
        <v>1644.2</v>
      </c>
      <c r="C31" s="718">
        <v>3931.6</v>
      </c>
      <c r="D31" s="727">
        <v>-58.2</v>
      </c>
    </row>
    <row r="32" spans="1:4" ht="18" customHeight="1">
      <c r="A32" s="28" t="s">
        <v>2293</v>
      </c>
      <c r="B32" s="718"/>
      <c r="C32" s="718"/>
      <c r="D32" s="727"/>
    </row>
    <row r="33" spans="1:4" ht="18" customHeight="1">
      <c r="A33" s="28" t="s">
        <v>2294</v>
      </c>
      <c r="B33" s="718"/>
      <c r="C33" s="718"/>
      <c r="D33" s="727"/>
    </row>
    <row r="34" spans="1:4" ht="18" customHeight="1">
      <c r="A34" s="686" t="s">
        <v>2295</v>
      </c>
      <c r="B34" s="728"/>
      <c r="C34" s="728"/>
      <c r="D34" s="729"/>
    </row>
    <row r="35" spans="1:4" ht="18" customHeight="1">
      <c r="A35" s="28" t="s">
        <v>2296</v>
      </c>
      <c r="B35" s="718">
        <v>46373.9</v>
      </c>
      <c r="C35" s="718">
        <v>41307.6</v>
      </c>
      <c r="D35" s="727">
        <v>12.3</v>
      </c>
    </row>
    <row r="36" spans="1:4" ht="18" customHeight="1">
      <c r="A36" s="28" t="s">
        <v>2297</v>
      </c>
      <c r="B36" s="718">
        <v>45719.8</v>
      </c>
      <c r="C36" s="718">
        <v>40925.5</v>
      </c>
      <c r="D36" s="727">
        <v>11.7</v>
      </c>
    </row>
    <row r="37" spans="1:4" ht="18" customHeight="1">
      <c r="A37" s="28" t="s">
        <v>2298</v>
      </c>
      <c r="B37" s="718">
        <v>17833.3</v>
      </c>
      <c r="C37" s="718">
        <v>15146</v>
      </c>
      <c r="D37" s="727">
        <v>17.7</v>
      </c>
    </row>
    <row r="38" spans="1:4" ht="18" customHeight="1">
      <c r="A38" s="28" t="s">
        <v>2299</v>
      </c>
      <c r="B38" s="718">
        <v>17755.7</v>
      </c>
      <c r="C38" s="718">
        <v>15137.5</v>
      </c>
      <c r="D38" s="727">
        <v>17.3</v>
      </c>
    </row>
    <row r="39" spans="1:4" ht="18" customHeight="1">
      <c r="A39" s="28" t="s">
        <v>2300</v>
      </c>
      <c r="B39" s="718">
        <v>2669.3</v>
      </c>
      <c r="C39" s="718">
        <v>2324.4</v>
      </c>
      <c r="D39" s="727">
        <v>14.8</v>
      </c>
    </row>
    <row r="40" spans="1:4" ht="18" customHeight="1">
      <c r="A40" s="28" t="s">
        <v>2301</v>
      </c>
      <c r="B40" s="718">
        <v>2643.9</v>
      </c>
      <c r="C40" s="718">
        <v>2306.6</v>
      </c>
      <c r="D40" s="727">
        <v>14.6</v>
      </c>
    </row>
    <row r="41" spans="1:4" ht="18" customHeight="1">
      <c r="A41" s="28" t="s">
        <v>2302</v>
      </c>
      <c r="B41" s="718">
        <v>551</v>
      </c>
      <c r="C41" s="718">
        <v>355.9</v>
      </c>
      <c r="D41" s="727">
        <v>54.8</v>
      </c>
    </row>
    <row r="42" spans="1:4" ht="18" customHeight="1">
      <c r="A42" s="28" t="s">
        <v>2303</v>
      </c>
      <c r="B42" s="718">
        <v>13550.7</v>
      </c>
      <c r="C42" s="718">
        <v>13516.6</v>
      </c>
      <c r="D42" s="727">
        <v>0.3</v>
      </c>
    </row>
    <row r="43" spans="1:4" ht="18" customHeight="1">
      <c r="A43" s="28" t="s">
        <v>2304</v>
      </c>
      <c r="B43" s="718">
        <v>19236.1</v>
      </c>
      <c r="C43" s="718">
        <v>17842.3</v>
      </c>
      <c r="D43" s="727">
        <v>7.8</v>
      </c>
    </row>
    <row r="44" spans="1:4" ht="18" customHeight="1">
      <c r="A44" s="28" t="s">
        <v>2305</v>
      </c>
      <c r="B44" s="718">
        <v>386.2</v>
      </c>
      <c r="C44" s="718">
        <v>343.4</v>
      </c>
      <c r="D44" s="727">
        <v>12.5</v>
      </c>
    </row>
    <row r="45" spans="1:4" ht="18" customHeight="1">
      <c r="A45" s="28" t="s">
        <v>2306</v>
      </c>
      <c r="B45" s="718">
        <v>40.7</v>
      </c>
      <c r="C45" s="718">
        <v>30</v>
      </c>
      <c r="D45" s="727">
        <v>35.7</v>
      </c>
    </row>
    <row r="46" spans="1:5" ht="18" customHeight="1">
      <c r="A46" s="28" t="s">
        <v>2307</v>
      </c>
      <c r="B46" s="718">
        <v>174.5</v>
      </c>
      <c r="C46" s="718">
        <v>202.3</v>
      </c>
      <c r="D46" s="727">
        <v>-13.7</v>
      </c>
      <c r="E46" s="86"/>
    </row>
    <row r="47" spans="1:5" ht="18" customHeight="1">
      <c r="A47" s="28" t="s">
        <v>2308</v>
      </c>
      <c r="B47" s="718">
        <v>306.3</v>
      </c>
      <c r="C47" s="718">
        <v>139.3</v>
      </c>
      <c r="D47" s="727">
        <v>119.9</v>
      </c>
      <c r="E47" s="86"/>
    </row>
    <row r="48" spans="1:5" ht="18" customHeight="1">
      <c r="A48" s="28" t="s">
        <v>2309</v>
      </c>
      <c r="B48" s="718">
        <v>254.8</v>
      </c>
      <c r="C48" s="718">
        <v>252.5</v>
      </c>
      <c r="D48" s="727">
        <v>0.9</v>
      </c>
      <c r="E48" s="86"/>
    </row>
    <row r="49" spans="1:5" ht="18" customHeight="1">
      <c r="A49" s="28" t="s">
        <v>2310</v>
      </c>
      <c r="B49" s="718">
        <v>50.9</v>
      </c>
      <c r="C49" s="718">
        <v>54.8</v>
      </c>
      <c r="D49" s="727">
        <v>-7.1</v>
      </c>
      <c r="E49" s="86"/>
    </row>
    <row r="50" spans="1:5" ht="18" customHeight="1">
      <c r="A50" s="28" t="s">
        <v>2311</v>
      </c>
      <c r="B50" s="718">
        <v>163.9</v>
      </c>
      <c r="C50" s="718">
        <v>204.2</v>
      </c>
      <c r="D50" s="727">
        <v>-19.7</v>
      </c>
      <c r="E50" s="86"/>
    </row>
    <row r="51" spans="1:5" ht="18" customHeight="1">
      <c r="A51" s="28" t="s">
        <v>2312</v>
      </c>
      <c r="B51" s="718">
        <v>-10.4</v>
      </c>
      <c r="C51" s="718">
        <v>2.1</v>
      </c>
      <c r="D51" s="727"/>
      <c r="E51" s="86"/>
    </row>
    <row r="52" spans="1:5" ht="18" customHeight="1">
      <c r="A52" s="28" t="s">
        <v>2313</v>
      </c>
      <c r="B52" s="718"/>
      <c r="C52" s="718"/>
      <c r="D52" s="727"/>
      <c r="E52" s="86"/>
    </row>
    <row r="53" spans="1:5" ht="18" customHeight="1">
      <c r="A53" s="28" t="s">
        <v>2314</v>
      </c>
      <c r="B53" s="718">
        <v>96.9</v>
      </c>
      <c r="C53" s="718">
        <v>-25</v>
      </c>
      <c r="D53" s="727"/>
      <c r="E53" s="86"/>
    </row>
    <row r="54" spans="1:5" ht="18" customHeight="1">
      <c r="A54" s="28" t="s">
        <v>2315</v>
      </c>
      <c r="B54" s="718">
        <v>-7160</v>
      </c>
      <c r="C54" s="718">
        <v>-7776.2</v>
      </c>
      <c r="D54" s="727"/>
      <c r="E54" s="86"/>
    </row>
    <row r="55" spans="1:5" ht="18" customHeight="1">
      <c r="A55" s="28" t="s">
        <v>2316</v>
      </c>
      <c r="B55" s="718">
        <v>2726.3</v>
      </c>
      <c r="C55" s="718">
        <v>760.5</v>
      </c>
      <c r="D55" s="727">
        <v>258.5</v>
      </c>
      <c r="E55" s="86"/>
    </row>
    <row r="56" spans="1:5" ht="18" customHeight="1">
      <c r="A56" s="28" t="s">
        <v>2317</v>
      </c>
      <c r="B56" s="718">
        <v>3628.8</v>
      </c>
      <c r="C56" s="718">
        <v>3221.1</v>
      </c>
      <c r="D56" s="727">
        <v>12.7</v>
      </c>
      <c r="E56" s="86"/>
    </row>
    <row r="57" spans="1:4" ht="18" customHeight="1">
      <c r="A57" s="28" t="s">
        <v>2318</v>
      </c>
      <c r="B57" s="718">
        <v>32.7</v>
      </c>
      <c r="C57" s="718">
        <v>53.2</v>
      </c>
      <c r="D57" s="727">
        <v>-38.5</v>
      </c>
    </row>
    <row r="58" spans="1:5" ht="18" customHeight="1">
      <c r="A58" s="28" t="s">
        <v>2319</v>
      </c>
      <c r="B58" s="718">
        <v>-750.6</v>
      </c>
      <c r="C58" s="718">
        <v>-3879.7</v>
      </c>
      <c r="D58" s="727"/>
      <c r="E58" s="86"/>
    </row>
    <row r="59" spans="1:5" ht="18" customHeight="1">
      <c r="A59" s="28" t="s">
        <v>2320</v>
      </c>
      <c r="B59" s="718">
        <v>59.6</v>
      </c>
      <c r="C59" s="718">
        <v>26.3</v>
      </c>
      <c r="D59" s="727">
        <v>126.6</v>
      </c>
      <c r="E59" s="86"/>
    </row>
    <row r="60" spans="1:5" ht="18" customHeight="1">
      <c r="A60" s="686" t="s">
        <v>2321</v>
      </c>
      <c r="B60" s="728"/>
      <c r="C60" s="728"/>
      <c r="D60" s="729"/>
      <c r="E60" s="86"/>
    </row>
    <row r="61" spans="1:5" ht="18" customHeight="1">
      <c r="A61" s="28" t="s">
        <v>2247</v>
      </c>
      <c r="B61" s="718">
        <v>16153.5</v>
      </c>
      <c r="C61" s="718">
        <v>13842.9</v>
      </c>
      <c r="D61" s="727">
        <v>16.7</v>
      </c>
      <c r="E61" s="86"/>
    </row>
    <row r="62" spans="1:5" ht="18" customHeight="1">
      <c r="A62" s="28" t="s">
        <v>2248</v>
      </c>
      <c r="B62" s="718">
        <v>2260.4</v>
      </c>
      <c r="C62" s="718">
        <v>1803.7</v>
      </c>
      <c r="D62" s="727">
        <v>25.3</v>
      </c>
      <c r="E62" s="599"/>
    </row>
    <row r="63" spans="1:4" ht="15" customHeight="1">
      <c r="A63" s="28" t="s">
        <v>2249</v>
      </c>
      <c r="B63" s="718">
        <v>457.2</v>
      </c>
      <c r="C63" s="718">
        <v>358.2</v>
      </c>
      <c r="D63" s="727">
        <v>27.6</v>
      </c>
    </row>
    <row r="64" spans="1:5" ht="18" customHeight="1">
      <c r="A64" s="28" t="s">
        <v>2250</v>
      </c>
      <c r="B64" s="718">
        <v>9.1</v>
      </c>
      <c r="C64" s="718">
        <v>3.2</v>
      </c>
      <c r="D64" s="727">
        <v>184.4</v>
      </c>
      <c r="E64" s="86"/>
    </row>
    <row r="65" spans="1:4" ht="15" customHeight="1">
      <c r="A65" s="28" t="s">
        <v>2323</v>
      </c>
      <c r="B65" s="718"/>
      <c r="C65" s="728"/>
      <c r="D65" s="727"/>
    </row>
    <row r="66" spans="1:4" ht="15" customHeight="1">
      <c r="A66" s="28" t="s">
        <v>2324</v>
      </c>
      <c r="B66" s="728">
        <v>9.1</v>
      </c>
      <c r="C66" s="728"/>
      <c r="D66" s="727"/>
    </row>
    <row r="67" spans="1:5" ht="18" customHeight="1">
      <c r="A67" s="686" t="s">
        <v>2325</v>
      </c>
      <c r="B67" s="718">
        <v>3867</v>
      </c>
      <c r="C67" s="718">
        <v>13105.3</v>
      </c>
      <c r="D67" s="727">
        <v>-70.5</v>
      </c>
      <c r="E67" s="86"/>
    </row>
    <row r="68" spans="1:5" ht="24.75" customHeight="1">
      <c r="A68" s="28" t="s">
        <v>2326</v>
      </c>
      <c r="B68" s="718"/>
      <c r="C68" s="718"/>
      <c r="D68" s="727"/>
      <c r="E68" s="86"/>
    </row>
    <row r="69" spans="1:5" ht="18" customHeight="1">
      <c r="A69" s="28" t="s">
        <v>2327</v>
      </c>
      <c r="B69" s="718">
        <v>2126</v>
      </c>
      <c r="C69" s="718">
        <v>10637.7</v>
      </c>
      <c r="D69" s="727">
        <v>-80</v>
      </c>
      <c r="E69" s="86"/>
    </row>
    <row r="70" spans="1:5" ht="18" customHeight="1">
      <c r="A70" s="28" t="s">
        <v>2328</v>
      </c>
      <c r="B70" s="718">
        <v>1229.2</v>
      </c>
      <c r="C70" s="718">
        <v>1731.6</v>
      </c>
      <c r="D70" s="727">
        <v>-29</v>
      </c>
      <c r="E70" s="86"/>
    </row>
    <row r="71" spans="1:5" ht="18" customHeight="1">
      <c r="A71" s="28" t="s">
        <v>2329</v>
      </c>
      <c r="B71" s="718">
        <v>298.8</v>
      </c>
      <c r="C71" s="718">
        <v>292.8</v>
      </c>
      <c r="D71" s="727">
        <v>2</v>
      </c>
      <c r="E71" s="86"/>
    </row>
    <row r="72" spans="1:4" ht="18" customHeight="1">
      <c r="A72" s="28" t="s">
        <v>2245</v>
      </c>
      <c r="B72" s="718">
        <v>213</v>
      </c>
      <c r="C72" s="718">
        <v>443.2</v>
      </c>
      <c r="D72" s="727">
        <v>-51.9</v>
      </c>
    </row>
    <row r="73" spans="1:5" ht="18" customHeight="1">
      <c r="A73" s="686" t="s">
        <v>2246</v>
      </c>
      <c r="B73" s="731"/>
      <c r="C73" s="731"/>
      <c r="D73" s="732"/>
      <c r="E73" s="86"/>
    </row>
    <row r="74" spans="1:5" ht="15" customHeight="1">
      <c r="A74" s="723" t="s">
        <v>2330</v>
      </c>
      <c r="B74" s="726">
        <v>3322</v>
      </c>
      <c r="C74" s="726">
        <v>3214</v>
      </c>
      <c r="D74" s="727">
        <v>3.4</v>
      </c>
      <c r="E74" s="86"/>
    </row>
    <row r="75" spans="1:4" ht="15" customHeight="1" thickBot="1">
      <c r="A75" s="724" t="s">
        <v>2333</v>
      </c>
      <c r="B75" s="733">
        <v>670</v>
      </c>
      <c r="C75" s="734">
        <v>660</v>
      </c>
      <c r="D75" s="735">
        <v>1.5</v>
      </c>
    </row>
    <row r="76" spans="1:5" ht="15" customHeight="1">
      <c r="A76" s="35"/>
      <c r="B76" s="35"/>
      <c r="C76" s="35"/>
      <c r="D76" s="35"/>
      <c r="E76" s="35"/>
    </row>
    <row r="77" spans="1:5" ht="15" customHeight="1">
      <c r="A77" s="35"/>
      <c r="B77" s="35"/>
      <c r="C77" s="35"/>
      <c r="D77" s="35"/>
      <c r="E77" s="35"/>
    </row>
    <row r="78" spans="1:5" ht="15" customHeight="1">
      <c r="A78" s="35"/>
      <c r="B78" s="35"/>
      <c r="C78" s="35"/>
      <c r="D78" s="35"/>
      <c r="E78" s="35"/>
    </row>
    <row r="79" spans="1:5" ht="15" customHeight="1">
      <c r="A79" s="35"/>
      <c r="B79" s="35"/>
      <c r="C79" s="35"/>
      <c r="D79" s="35"/>
      <c r="E79" s="35"/>
    </row>
    <row r="80" spans="1:5" ht="15" customHeight="1">
      <c r="A80" s="35"/>
      <c r="B80" s="35"/>
      <c r="C80" s="35"/>
      <c r="D80" s="35"/>
      <c r="E80" s="35"/>
    </row>
    <row r="81" spans="1:5" ht="15" customHeight="1">
      <c r="A81" s="35"/>
      <c r="B81" s="35"/>
      <c r="C81" s="35"/>
      <c r="D81" s="35"/>
      <c r="E81" s="35"/>
    </row>
    <row r="82" spans="1:5" ht="15" customHeight="1">
      <c r="A82" s="35"/>
      <c r="B82" s="35"/>
      <c r="C82" s="35"/>
      <c r="D82" s="35"/>
      <c r="E82" s="35"/>
    </row>
    <row r="83" spans="1:5" ht="15" customHeight="1">
      <c r="A83" s="35"/>
      <c r="B83" s="35"/>
      <c r="C83" s="35"/>
      <c r="D83" s="35"/>
      <c r="E83" s="35"/>
    </row>
    <row r="84" spans="1:5" ht="15" customHeight="1">
      <c r="A84" s="35"/>
      <c r="B84" s="35"/>
      <c r="C84" s="35"/>
      <c r="D84" s="35"/>
      <c r="E84" s="35"/>
    </row>
    <row r="85" spans="1:5" ht="15" customHeight="1">
      <c r="A85" s="35"/>
      <c r="B85" s="35"/>
      <c r="C85" s="35"/>
      <c r="D85" s="35"/>
      <c r="E85" s="35"/>
    </row>
    <row r="86" spans="1:5" ht="15" customHeight="1">
      <c r="A86" s="35"/>
      <c r="B86" s="35"/>
      <c r="C86" s="35"/>
      <c r="D86" s="35"/>
      <c r="E86" s="35"/>
    </row>
    <row r="87" spans="1:5" ht="15" customHeight="1">
      <c r="A87" s="35"/>
      <c r="B87" s="35"/>
      <c r="C87" s="35"/>
      <c r="D87" s="35"/>
      <c r="E87" s="35"/>
    </row>
    <row r="88" spans="1:5" ht="15" customHeight="1">
      <c r="A88" s="35"/>
      <c r="B88" s="35"/>
      <c r="C88" s="35"/>
      <c r="D88" s="35"/>
      <c r="E88" s="35"/>
    </row>
    <row r="89" spans="1:5" ht="15" customHeight="1">
      <c r="A89" s="35"/>
      <c r="B89" s="35"/>
      <c r="C89" s="35"/>
      <c r="D89" s="35"/>
      <c r="E89" s="35"/>
    </row>
    <row r="90" spans="1:5" ht="15" customHeight="1">
      <c r="A90" s="35"/>
      <c r="B90" s="35"/>
      <c r="C90" s="35"/>
      <c r="D90" s="35"/>
      <c r="E90" s="35"/>
    </row>
    <row r="91" spans="1:5" ht="15" customHeight="1">
      <c r="A91" s="35"/>
      <c r="B91" s="35"/>
      <c r="C91" s="35"/>
      <c r="D91" s="35"/>
      <c r="E91" s="35"/>
    </row>
    <row r="92" spans="1:5" ht="15" customHeight="1">
      <c r="A92" s="35"/>
      <c r="B92" s="35"/>
      <c r="C92" s="35"/>
      <c r="D92" s="35"/>
      <c r="E92" s="35"/>
    </row>
    <row r="93" spans="1:5" ht="15" customHeight="1">
      <c r="A93" s="35"/>
      <c r="B93" s="35"/>
      <c r="C93" s="35"/>
      <c r="D93" s="35"/>
      <c r="E93" s="35"/>
    </row>
    <row r="94" spans="1:5" ht="15" customHeight="1">
      <c r="A94" s="35"/>
      <c r="B94" s="35"/>
      <c r="C94" s="35"/>
      <c r="D94" s="35"/>
      <c r="E94" s="35"/>
    </row>
    <row r="95" spans="1:5" ht="15" customHeight="1">
      <c r="A95" s="35"/>
      <c r="B95" s="35"/>
      <c r="C95" s="35"/>
      <c r="D95" s="35"/>
      <c r="E95" s="35"/>
    </row>
    <row r="96" spans="1:5" ht="15" customHeight="1">
      <c r="A96" s="35"/>
      <c r="B96" s="35"/>
      <c r="C96" s="35"/>
      <c r="D96" s="35"/>
      <c r="E96" s="35"/>
    </row>
    <row r="97" spans="1:5" ht="15" customHeight="1">
      <c r="A97" s="35"/>
      <c r="B97" s="35"/>
      <c r="C97" s="35"/>
      <c r="D97" s="35"/>
      <c r="E97" s="35"/>
    </row>
    <row r="98" spans="1:5" ht="15" customHeight="1">
      <c r="A98" s="35"/>
      <c r="B98" s="35"/>
      <c r="C98" s="35"/>
      <c r="D98" s="35"/>
      <c r="E98" s="35"/>
    </row>
    <row r="99" spans="1:5" ht="15" customHeight="1">
      <c r="A99" s="35"/>
      <c r="B99" s="35"/>
      <c r="C99" s="35"/>
      <c r="D99" s="35"/>
      <c r="E99" s="35"/>
    </row>
    <row r="100" spans="1:5" ht="15" customHeight="1">
      <c r="A100" s="35"/>
      <c r="B100" s="35"/>
      <c r="C100" s="35"/>
      <c r="D100" s="35"/>
      <c r="E100" s="35"/>
    </row>
    <row r="101" spans="1:5" ht="15" customHeight="1">
      <c r="A101" s="35"/>
      <c r="B101" s="35"/>
      <c r="C101" s="35"/>
      <c r="D101" s="35"/>
      <c r="E101" s="35"/>
    </row>
    <row r="102" spans="1:5" ht="15" customHeight="1">
      <c r="A102" s="35"/>
      <c r="B102" s="35"/>
      <c r="C102" s="35"/>
      <c r="D102" s="35"/>
      <c r="E102" s="35"/>
    </row>
    <row r="103" spans="1:5" ht="15" customHeight="1">
      <c r="A103" s="35"/>
      <c r="B103" s="35"/>
      <c r="C103" s="35"/>
      <c r="D103" s="35"/>
      <c r="E103" s="35"/>
    </row>
    <row r="104" spans="1:5" ht="15" customHeight="1">
      <c r="A104" s="35"/>
      <c r="B104" s="35"/>
      <c r="C104" s="35"/>
      <c r="D104" s="35"/>
      <c r="E104" s="35"/>
    </row>
  </sheetData>
  <mergeCells count="1">
    <mergeCell ref="A1:D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E67"/>
  <sheetViews>
    <sheetView workbookViewId="0" topLeftCell="A1">
      <selection activeCell="A1" sqref="A1:C1"/>
    </sheetView>
  </sheetViews>
  <sheetFormatPr defaultColWidth="9.00390625" defaultRowHeight="14.25"/>
  <cols>
    <col min="1" max="1" width="36.875" style="35" customWidth="1"/>
    <col min="2" max="2" width="15.625" style="35" customWidth="1"/>
    <col min="3" max="3" width="16.375" style="34" customWidth="1"/>
    <col min="4" max="4" width="9.00390625" style="35" customWidth="1"/>
    <col min="5" max="5" width="8.625" style="35" customWidth="1"/>
    <col min="6" max="16384" width="9.00390625" style="35" customWidth="1"/>
  </cols>
  <sheetData>
    <row r="1" spans="1:3" ht="34.5" customHeight="1">
      <c r="A1" s="1252" t="s">
        <v>833</v>
      </c>
      <c r="B1" s="1252"/>
      <c r="C1" s="1252"/>
    </row>
    <row r="2" spans="1:3" ht="22.5" customHeight="1" thickBot="1">
      <c r="A2" s="113"/>
      <c r="B2" s="114"/>
      <c r="C2" s="72" t="s">
        <v>834</v>
      </c>
    </row>
    <row r="3" spans="1:3" ht="27" customHeight="1">
      <c r="A3" s="106" t="s">
        <v>2810</v>
      </c>
      <c r="B3" s="107" t="s">
        <v>835</v>
      </c>
      <c r="C3" s="108" t="s">
        <v>836</v>
      </c>
    </row>
    <row r="4" spans="1:3" ht="18" customHeight="1">
      <c r="A4" s="109" t="s">
        <v>837</v>
      </c>
      <c r="B4" s="115">
        <v>6267</v>
      </c>
      <c r="C4" s="116">
        <v>852</v>
      </c>
    </row>
    <row r="5" spans="1:3" ht="18" customHeight="1">
      <c r="A5" s="110" t="s">
        <v>838</v>
      </c>
      <c r="B5" s="117"/>
      <c r="C5" s="118"/>
    </row>
    <row r="6" spans="1:4" ht="18" customHeight="1">
      <c r="A6" s="83" t="s">
        <v>839</v>
      </c>
      <c r="B6" s="117">
        <v>155</v>
      </c>
      <c r="C6" s="119">
        <v>3</v>
      </c>
      <c r="D6" s="35" t="s">
        <v>840</v>
      </c>
    </row>
    <row r="7" spans="1:4" ht="18" customHeight="1">
      <c r="A7" s="83" t="s">
        <v>841</v>
      </c>
      <c r="B7" s="117">
        <v>6</v>
      </c>
      <c r="C7" s="119"/>
      <c r="D7" s="35" t="s">
        <v>840</v>
      </c>
    </row>
    <row r="8" spans="1:4" ht="18" customHeight="1">
      <c r="A8" s="83" t="s">
        <v>842</v>
      </c>
      <c r="B8" s="117">
        <v>955</v>
      </c>
      <c r="C8" s="119">
        <v>68</v>
      </c>
      <c r="D8" s="35" t="s">
        <v>840</v>
      </c>
    </row>
    <row r="9" spans="1:4" ht="18" customHeight="1">
      <c r="A9" s="83" t="s">
        <v>843</v>
      </c>
      <c r="B9" s="117">
        <v>30</v>
      </c>
      <c r="C9" s="119">
        <v>15</v>
      </c>
      <c r="D9" s="35" t="s">
        <v>840</v>
      </c>
    </row>
    <row r="10" spans="1:4" ht="18" customHeight="1">
      <c r="A10" s="83" t="s">
        <v>816</v>
      </c>
      <c r="B10" s="117">
        <v>435</v>
      </c>
      <c r="C10" s="119">
        <v>56</v>
      </c>
      <c r="D10" s="35" t="s">
        <v>840</v>
      </c>
    </row>
    <row r="11" spans="1:4" ht="18" customHeight="1">
      <c r="A11" s="83" t="s">
        <v>820</v>
      </c>
      <c r="B11" s="117">
        <v>1391</v>
      </c>
      <c r="C11" s="119">
        <v>249</v>
      </c>
      <c r="D11" s="35" t="s">
        <v>840</v>
      </c>
    </row>
    <row r="12" spans="1:4" ht="18" customHeight="1">
      <c r="A12" s="83" t="s">
        <v>818</v>
      </c>
      <c r="B12" s="117">
        <v>139</v>
      </c>
      <c r="C12" s="119">
        <v>11</v>
      </c>
      <c r="D12" s="35" t="s">
        <v>840</v>
      </c>
    </row>
    <row r="13" spans="1:4" ht="18" customHeight="1">
      <c r="A13" s="83" t="s">
        <v>821</v>
      </c>
      <c r="B13" s="117">
        <v>360</v>
      </c>
      <c r="C13" s="119">
        <v>45</v>
      </c>
      <c r="D13" s="35" t="s">
        <v>840</v>
      </c>
    </row>
    <row r="14" spans="1:4" ht="18" customHeight="1">
      <c r="A14" s="83" t="s">
        <v>844</v>
      </c>
      <c r="B14" s="117">
        <v>65</v>
      </c>
      <c r="C14" s="119">
        <v>1</v>
      </c>
      <c r="D14" s="35" t="s">
        <v>840</v>
      </c>
    </row>
    <row r="15" spans="1:4" ht="18" customHeight="1">
      <c r="A15" s="83" t="s">
        <v>822</v>
      </c>
      <c r="B15" s="117">
        <v>22</v>
      </c>
      <c r="C15" s="119">
        <v>8</v>
      </c>
      <c r="D15" s="35" t="s">
        <v>840</v>
      </c>
    </row>
    <row r="16" spans="1:4" ht="18" customHeight="1">
      <c r="A16" s="83" t="s">
        <v>823</v>
      </c>
      <c r="B16" s="117">
        <v>227</v>
      </c>
      <c r="C16" s="119">
        <v>72</v>
      </c>
      <c r="D16" s="35" t="s">
        <v>840</v>
      </c>
    </row>
    <row r="17" spans="1:4" ht="18" customHeight="1">
      <c r="A17" s="83" t="s">
        <v>845</v>
      </c>
      <c r="B17" s="117">
        <v>946</v>
      </c>
      <c r="C17" s="119">
        <v>41</v>
      </c>
      <c r="D17" s="35" t="s">
        <v>840</v>
      </c>
    </row>
    <row r="18" spans="1:4" ht="18" customHeight="1">
      <c r="A18" s="83" t="s">
        <v>846</v>
      </c>
      <c r="B18" s="117">
        <v>264</v>
      </c>
      <c r="C18" s="119">
        <v>14</v>
      </c>
      <c r="D18" s="35" t="s">
        <v>840</v>
      </c>
    </row>
    <row r="19" spans="1:4" ht="18" customHeight="1">
      <c r="A19" s="83" t="s">
        <v>826</v>
      </c>
      <c r="B19" s="117">
        <v>106</v>
      </c>
      <c r="C19" s="119">
        <v>4</v>
      </c>
      <c r="D19" s="35" t="s">
        <v>840</v>
      </c>
    </row>
    <row r="20" spans="1:4" ht="18" customHeight="1">
      <c r="A20" s="83" t="s">
        <v>847</v>
      </c>
      <c r="B20" s="117">
        <v>185</v>
      </c>
      <c r="C20" s="119">
        <v>15</v>
      </c>
      <c r="D20" s="35" t="s">
        <v>840</v>
      </c>
    </row>
    <row r="21" spans="1:4" ht="18" customHeight="1">
      <c r="A21" s="83" t="s">
        <v>848</v>
      </c>
      <c r="B21" s="117">
        <v>130</v>
      </c>
      <c r="C21" s="119">
        <v>22</v>
      </c>
      <c r="D21" s="35" t="s">
        <v>840</v>
      </c>
    </row>
    <row r="22" spans="1:4" ht="18" customHeight="1">
      <c r="A22" s="83" t="s">
        <v>849</v>
      </c>
      <c r="B22" s="117">
        <v>141</v>
      </c>
      <c r="C22" s="119">
        <v>147</v>
      </c>
      <c r="D22" s="35" t="s">
        <v>840</v>
      </c>
    </row>
    <row r="23" spans="1:4" ht="18" customHeight="1">
      <c r="A23" s="83" t="s">
        <v>830</v>
      </c>
      <c r="B23" s="117">
        <v>109</v>
      </c>
      <c r="C23" s="119">
        <v>7</v>
      </c>
      <c r="D23" s="35" t="s">
        <v>840</v>
      </c>
    </row>
    <row r="24" spans="1:4" ht="18" customHeight="1">
      <c r="A24" s="83" t="s">
        <v>850</v>
      </c>
      <c r="B24" s="117">
        <v>601</v>
      </c>
      <c r="C24" s="119">
        <v>74</v>
      </c>
      <c r="D24" s="35" t="s">
        <v>840</v>
      </c>
    </row>
    <row r="25" spans="1:3" ht="18" customHeight="1">
      <c r="A25" s="110" t="s">
        <v>851</v>
      </c>
      <c r="B25" s="117"/>
      <c r="C25" s="119"/>
    </row>
    <row r="26" spans="1:3" ht="18" customHeight="1">
      <c r="A26" s="83" t="s">
        <v>852</v>
      </c>
      <c r="B26" s="117">
        <v>6098</v>
      </c>
      <c r="C26" s="119">
        <v>784</v>
      </c>
    </row>
    <row r="27" spans="1:5" ht="18" customHeight="1">
      <c r="A27" s="83" t="s">
        <v>853</v>
      </c>
      <c r="B27" s="117">
        <v>527</v>
      </c>
      <c r="C27" s="119">
        <v>80</v>
      </c>
      <c r="D27" s="88"/>
      <c r="E27" s="88"/>
    </row>
    <row r="28" spans="1:5" ht="18" customHeight="1">
      <c r="A28" s="83" t="s">
        <v>854</v>
      </c>
      <c r="B28" s="117">
        <v>377</v>
      </c>
      <c r="C28" s="119">
        <v>46</v>
      </c>
      <c r="D28" s="88"/>
      <c r="E28" s="88"/>
    </row>
    <row r="29" spans="1:5" ht="18" customHeight="1">
      <c r="A29" s="83" t="s">
        <v>855</v>
      </c>
      <c r="B29" s="117">
        <v>48</v>
      </c>
      <c r="C29" s="119">
        <v>10</v>
      </c>
      <c r="D29" s="88"/>
      <c r="E29" s="88"/>
    </row>
    <row r="30" spans="1:5" ht="18" customHeight="1">
      <c r="A30" s="83" t="s">
        <v>856</v>
      </c>
      <c r="B30" s="117">
        <v>8</v>
      </c>
      <c r="C30" s="119">
        <v>1</v>
      </c>
      <c r="D30" s="88"/>
      <c r="E30" s="88"/>
    </row>
    <row r="31" spans="1:5" ht="18" customHeight="1">
      <c r="A31" s="83" t="s">
        <v>857</v>
      </c>
      <c r="B31" s="117">
        <v>691</v>
      </c>
      <c r="C31" s="119">
        <v>154</v>
      </c>
      <c r="D31" s="88"/>
      <c r="E31" s="88"/>
    </row>
    <row r="32" spans="1:5" ht="18" customHeight="1" thickBot="1">
      <c r="A32" s="111" t="s">
        <v>858</v>
      </c>
      <c r="B32" s="120">
        <v>24</v>
      </c>
      <c r="C32" s="121">
        <v>7</v>
      </c>
      <c r="D32" s="88"/>
      <c r="E32" s="88"/>
    </row>
    <row r="33" spans="1:5" ht="34.5" customHeight="1">
      <c r="A33" s="1241" t="s">
        <v>859</v>
      </c>
      <c r="B33" s="1241"/>
      <c r="C33" s="1241"/>
      <c r="D33" s="88"/>
      <c r="E33" s="88"/>
    </row>
    <row r="34" spans="1:5" ht="22.5" customHeight="1" thickBot="1">
      <c r="A34" s="113"/>
      <c r="B34" s="114"/>
      <c r="C34" s="72" t="s">
        <v>834</v>
      </c>
      <c r="D34" s="88"/>
      <c r="E34" s="88"/>
    </row>
    <row r="35" spans="1:5" ht="27" customHeight="1">
      <c r="A35" s="112"/>
      <c r="B35" s="107" t="s">
        <v>835</v>
      </c>
      <c r="C35" s="108" t="s">
        <v>836</v>
      </c>
      <c r="D35" s="88"/>
      <c r="E35" s="88"/>
    </row>
    <row r="36" spans="1:5" ht="18" customHeight="1">
      <c r="A36" s="83" t="s">
        <v>860</v>
      </c>
      <c r="B36" s="122">
        <v>3713</v>
      </c>
      <c r="C36" s="123">
        <v>343</v>
      </c>
      <c r="D36" s="88"/>
      <c r="E36" s="88"/>
    </row>
    <row r="37" spans="1:5" ht="18" customHeight="1">
      <c r="A37" s="83" t="s">
        <v>861</v>
      </c>
      <c r="B37" s="117">
        <v>710</v>
      </c>
      <c r="C37" s="119">
        <v>143</v>
      </c>
      <c r="D37" s="88"/>
      <c r="E37" s="88"/>
    </row>
    <row r="38" spans="1:5" ht="18" customHeight="1">
      <c r="A38" s="83" t="s">
        <v>862</v>
      </c>
      <c r="B38" s="117">
        <v>59</v>
      </c>
      <c r="C38" s="119">
        <v>16</v>
      </c>
      <c r="D38" s="88"/>
      <c r="E38" s="88"/>
    </row>
    <row r="39" spans="1:5" ht="18" customHeight="1">
      <c r="A39" s="83" t="s">
        <v>863</v>
      </c>
      <c r="B39" s="117">
        <v>27</v>
      </c>
      <c r="C39" s="119">
        <v>3</v>
      </c>
      <c r="D39" s="88"/>
      <c r="E39" s="88"/>
    </row>
    <row r="40" spans="1:5" ht="18" customHeight="1">
      <c r="A40" s="83" t="s">
        <v>864</v>
      </c>
      <c r="B40" s="117">
        <v>5</v>
      </c>
      <c r="C40" s="119"/>
      <c r="D40" s="88"/>
      <c r="E40" s="88"/>
    </row>
    <row r="41" spans="1:3" ht="18" customHeight="1">
      <c r="A41" s="83" t="s">
        <v>865</v>
      </c>
      <c r="B41" s="117">
        <v>27</v>
      </c>
      <c r="C41" s="119">
        <v>13</v>
      </c>
    </row>
    <row r="42" spans="1:3" ht="18" customHeight="1">
      <c r="A42" s="83" t="s">
        <v>866</v>
      </c>
      <c r="B42" s="117"/>
      <c r="C42" s="119"/>
    </row>
    <row r="43" spans="1:3" ht="18" customHeight="1">
      <c r="A43" s="83" t="s">
        <v>867</v>
      </c>
      <c r="B43" s="117"/>
      <c r="C43" s="119"/>
    </row>
    <row r="44" spans="1:3" ht="18" customHeight="1">
      <c r="A44" s="83" t="s">
        <v>868</v>
      </c>
      <c r="B44" s="117">
        <v>110</v>
      </c>
      <c r="C44" s="119">
        <v>52</v>
      </c>
    </row>
    <row r="45" spans="1:3" ht="18" customHeight="1">
      <c r="A45" s="83" t="s">
        <v>869</v>
      </c>
      <c r="B45" s="117">
        <v>41</v>
      </c>
      <c r="C45" s="119">
        <v>12</v>
      </c>
    </row>
    <row r="46" spans="1:3" ht="18" customHeight="1">
      <c r="A46" s="83" t="s">
        <v>870</v>
      </c>
      <c r="B46" s="117">
        <v>3</v>
      </c>
      <c r="C46" s="119"/>
    </row>
    <row r="47" spans="1:3" ht="18" customHeight="1">
      <c r="A47" s="83" t="s">
        <v>871</v>
      </c>
      <c r="B47" s="117">
        <v>65</v>
      </c>
      <c r="C47" s="119">
        <v>33</v>
      </c>
    </row>
    <row r="48" spans="1:3" ht="18" customHeight="1">
      <c r="A48" s="83" t="s">
        <v>872</v>
      </c>
      <c r="B48" s="117">
        <v>1</v>
      </c>
      <c r="C48" s="119">
        <v>7</v>
      </c>
    </row>
    <row r="49" spans="1:3" ht="18" customHeight="1">
      <c r="A49" s="83" t="s">
        <v>873</v>
      </c>
      <c r="B49" s="117"/>
      <c r="C49" s="119"/>
    </row>
    <row r="50" spans="1:3" ht="18" customHeight="1">
      <c r="A50" s="110" t="s">
        <v>874</v>
      </c>
      <c r="B50" s="117"/>
      <c r="C50" s="119"/>
    </row>
    <row r="51" spans="1:3" ht="18" customHeight="1">
      <c r="A51" s="83" t="s">
        <v>875</v>
      </c>
      <c r="B51" s="117">
        <v>848</v>
      </c>
      <c r="C51" s="119">
        <v>116</v>
      </c>
    </row>
    <row r="52" spans="1:3" ht="18" customHeight="1">
      <c r="A52" s="83" t="s">
        <v>876</v>
      </c>
      <c r="B52" s="117">
        <v>860</v>
      </c>
      <c r="C52" s="119">
        <v>127</v>
      </c>
    </row>
    <row r="53" spans="1:3" ht="18" customHeight="1">
      <c r="A53" s="83" t="s">
        <v>877</v>
      </c>
      <c r="B53" s="117">
        <v>1146</v>
      </c>
      <c r="C53" s="119">
        <v>98</v>
      </c>
    </row>
    <row r="54" spans="1:3" ht="18" customHeight="1">
      <c r="A54" s="83" t="s">
        <v>878</v>
      </c>
      <c r="B54" s="117">
        <v>826</v>
      </c>
      <c r="C54" s="119">
        <v>45</v>
      </c>
    </row>
    <row r="55" spans="1:3" ht="18" customHeight="1">
      <c r="A55" s="83" t="s">
        <v>879</v>
      </c>
      <c r="B55" s="117">
        <v>467</v>
      </c>
      <c r="C55" s="119">
        <v>48</v>
      </c>
    </row>
    <row r="56" spans="1:3" ht="18" customHeight="1">
      <c r="A56" s="83" t="s">
        <v>880</v>
      </c>
      <c r="B56" s="117">
        <v>320</v>
      </c>
      <c r="C56" s="119">
        <v>46</v>
      </c>
    </row>
    <row r="57" spans="1:3" ht="18" customHeight="1">
      <c r="A57" s="83" t="s">
        <v>881</v>
      </c>
      <c r="B57" s="117">
        <v>382</v>
      </c>
      <c r="C57" s="119">
        <v>39</v>
      </c>
    </row>
    <row r="58" spans="1:3" ht="18" customHeight="1">
      <c r="A58" s="83" t="s">
        <v>882</v>
      </c>
      <c r="B58" s="117">
        <v>297</v>
      </c>
      <c r="C58" s="119">
        <v>25</v>
      </c>
    </row>
    <row r="59" spans="1:3" ht="18" customHeight="1">
      <c r="A59" s="83" t="s">
        <v>883</v>
      </c>
      <c r="B59" s="117">
        <v>174</v>
      </c>
      <c r="C59" s="119">
        <v>29</v>
      </c>
    </row>
    <row r="60" spans="1:3" ht="18" customHeight="1">
      <c r="A60" s="83" t="s">
        <v>884</v>
      </c>
      <c r="B60" s="117">
        <v>88</v>
      </c>
      <c r="C60" s="119">
        <v>30</v>
      </c>
    </row>
    <row r="61" spans="1:3" ht="18" customHeight="1">
      <c r="A61" s="83" t="s">
        <v>885</v>
      </c>
      <c r="B61" s="117">
        <v>184</v>
      </c>
      <c r="C61" s="119">
        <v>24</v>
      </c>
    </row>
    <row r="62" spans="1:3" ht="18" customHeight="1">
      <c r="A62" s="83" t="s">
        <v>886</v>
      </c>
      <c r="B62" s="117">
        <v>145</v>
      </c>
      <c r="C62" s="119">
        <v>6</v>
      </c>
    </row>
    <row r="63" spans="1:3" ht="18" customHeight="1">
      <c r="A63" s="83" t="s">
        <v>887</v>
      </c>
      <c r="B63" s="117">
        <v>92</v>
      </c>
      <c r="C63" s="119">
        <v>15</v>
      </c>
    </row>
    <row r="64" spans="1:3" ht="18" customHeight="1">
      <c r="A64" s="83" t="s">
        <v>888</v>
      </c>
      <c r="B64" s="117">
        <v>74</v>
      </c>
      <c r="C64" s="119">
        <v>5</v>
      </c>
    </row>
    <row r="65" spans="1:3" ht="18" customHeight="1">
      <c r="A65" s="83" t="s">
        <v>889</v>
      </c>
      <c r="B65" s="117">
        <v>82</v>
      </c>
      <c r="C65" s="119">
        <v>32</v>
      </c>
    </row>
    <row r="66" spans="1:3" ht="18" customHeight="1">
      <c r="A66" s="83" t="s">
        <v>890</v>
      </c>
      <c r="B66" s="117">
        <v>59</v>
      </c>
      <c r="C66" s="119">
        <v>4</v>
      </c>
    </row>
    <row r="67" spans="1:3" ht="12.75" thickBot="1">
      <c r="A67" s="111" t="s">
        <v>891</v>
      </c>
      <c r="B67" s="120">
        <v>223</v>
      </c>
      <c r="C67" s="121">
        <v>163</v>
      </c>
    </row>
  </sheetData>
  <mergeCells count="2">
    <mergeCell ref="A1:C1"/>
    <mergeCell ref="A33:C33"/>
  </mergeCells>
  <printOptions/>
  <pageMargins left="0.75" right="0.75" top="1" bottom="1" header="0.5" footer="0.5"/>
  <pageSetup orientation="portrait" paperSize="9"/>
</worksheet>
</file>

<file path=xl/worksheets/sheet60.xml><?xml version="1.0" encoding="utf-8"?>
<worksheet xmlns="http://schemas.openxmlformats.org/spreadsheetml/2006/main" xmlns:r="http://schemas.openxmlformats.org/officeDocument/2006/relationships">
  <dimension ref="A1:J15"/>
  <sheetViews>
    <sheetView workbookViewId="0" topLeftCell="A1">
      <selection activeCell="A14" sqref="A14:J14"/>
    </sheetView>
  </sheetViews>
  <sheetFormatPr defaultColWidth="9.00390625" defaultRowHeight="14.25"/>
  <cols>
    <col min="1" max="1" width="23.50390625" style="187" customWidth="1"/>
    <col min="2" max="2" width="9.75390625" style="187" customWidth="1"/>
    <col min="3" max="10" width="8.875" style="187" customWidth="1"/>
    <col min="11" max="16384" width="9.00390625" style="187" customWidth="1"/>
  </cols>
  <sheetData>
    <row r="1" spans="1:10" ht="38.25" customHeight="1">
      <c r="A1" s="1445" t="s">
        <v>2335</v>
      </c>
      <c r="B1" s="1445"/>
      <c r="C1" s="1445"/>
      <c r="D1" s="1445"/>
      <c r="E1" s="1445"/>
      <c r="F1" s="1445"/>
      <c r="G1" s="1445"/>
      <c r="H1" s="1445"/>
      <c r="I1" s="1445"/>
      <c r="J1" s="1445"/>
    </row>
    <row r="2" spans="1:10" ht="15" thickBot="1">
      <c r="A2" s="736"/>
      <c r="B2" s="736"/>
      <c r="C2" s="737"/>
      <c r="D2" s="737"/>
      <c r="E2" s="737"/>
      <c r="F2" s="737"/>
      <c r="G2" s="738"/>
      <c r="H2" s="737"/>
      <c r="I2" s="737"/>
      <c r="J2" s="737"/>
    </row>
    <row r="3" spans="1:10" ht="35.25" customHeight="1">
      <c r="A3" s="739" t="s">
        <v>2336</v>
      </c>
      <c r="B3" s="739" t="s">
        <v>2063</v>
      </c>
      <c r="C3" s="740" t="s">
        <v>2337</v>
      </c>
      <c r="D3" s="740" t="s">
        <v>2338</v>
      </c>
      <c r="E3" s="740" t="s">
        <v>799</v>
      </c>
      <c r="F3" s="740" t="s">
        <v>800</v>
      </c>
      <c r="G3" s="740" t="s">
        <v>2339</v>
      </c>
      <c r="H3" s="740" t="s">
        <v>2340</v>
      </c>
      <c r="I3" s="740" t="s">
        <v>2114</v>
      </c>
      <c r="J3" s="741" t="s">
        <v>2064</v>
      </c>
    </row>
    <row r="4" spans="1:10" ht="35.25" customHeight="1">
      <c r="A4" s="742" t="s">
        <v>2341</v>
      </c>
      <c r="B4" s="743" t="s">
        <v>2342</v>
      </c>
      <c r="C4" s="744">
        <f aca="true" t="shared" si="0" ref="C4:J4">C5+C6+C8+C9</f>
        <v>77.54</v>
      </c>
      <c r="D4" s="744">
        <f t="shared" si="0"/>
        <v>84.41</v>
      </c>
      <c r="E4" s="744">
        <f t="shared" si="0"/>
        <v>91.30000000000001</v>
      </c>
      <c r="F4" s="744">
        <f t="shared" si="0"/>
        <v>93.01</v>
      </c>
      <c r="G4" s="744">
        <f t="shared" si="0"/>
        <v>95.70000000000002</v>
      </c>
      <c r="H4" s="744">
        <f t="shared" si="0"/>
        <v>99.81</v>
      </c>
      <c r="I4" s="744">
        <f t="shared" si="0"/>
        <v>103.78999999999999</v>
      </c>
      <c r="J4" s="745">
        <f t="shared" si="0"/>
        <v>106.88759999999999</v>
      </c>
    </row>
    <row r="5" spans="1:10" ht="35.25" customHeight="1">
      <c r="A5" s="746" t="s">
        <v>2343</v>
      </c>
      <c r="B5" s="747" t="s">
        <v>2344</v>
      </c>
      <c r="C5" s="748">
        <v>2.29</v>
      </c>
      <c r="D5" s="749">
        <v>5.07</v>
      </c>
      <c r="E5" s="749">
        <v>4.18</v>
      </c>
      <c r="F5" s="749">
        <v>4.18</v>
      </c>
      <c r="G5" s="749">
        <v>3.7</v>
      </c>
      <c r="H5" s="749">
        <v>3.08</v>
      </c>
      <c r="I5" s="749">
        <v>3.12</v>
      </c>
      <c r="J5" s="750">
        <v>3.02</v>
      </c>
    </row>
    <row r="6" spans="1:10" ht="35.25" customHeight="1">
      <c r="A6" s="751" t="s">
        <v>814</v>
      </c>
      <c r="B6" s="747" t="s">
        <v>2344</v>
      </c>
      <c r="C6" s="748">
        <v>36.52</v>
      </c>
      <c r="D6" s="749">
        <v>38.19</v>
      </c>
      <c r="E6" s="749">
        <v>44.77</v>
      </c>
      <c r="F6" s="749">
        <v>44.42</v>
      </c>
      <c r="G6" s="749">
        <v>46.95</v>
      </c>
      <c r="H6" s="749">
        <v>51.46</v>
      </c>
      <c r="I6" s="749">
        <v>52.07</v>
      </c>
      <c r="J6" s="750">
        <v>54.12</v>
      </c>
    </row>
    <row r="7" spans="1:10" ht="35.25" customHeight="1">
      <c r="A7" s="751" t="s">
        <v>2345</v>
      </c>
      <c r="B7" s="747" t="s">
        <v>2344</v>
      </c>
      <c r="C7" s="748">
        <v>31.78</v>
      </c>
      <c r="D7" s="749">
        <v>34.28</v>
      </c>
      <c r="E7" s="749">
        <v>39.83</v>
      </c>
      <c r="F7" s="749">
        <v>40.42</v>
      </c>
      <c r="G7" s="749">
        <v>43</v>
      </c>
      <c r="H7" s="749">
        <v>47.31</v>
      </c>
      <c r="I7" s="749">
        <v>46.78</v>
      </c>
      <c r="J7" s="750">
        <v>50.03</v>
      </c>
    </row>
    <row r="8" spans="1:10" ht="35.25" customHeight="1">
      <c r="A8" s="751" t="s">
        <v>817</v>
      </c>
      <c r="B8" s="747" t="s">
        <v>2344</v>
      </c>
      <c r="C8" s="749">
        <v>23.98</v>
      </c>
      <c r="D8" s="749">
        <v>23.73</v>
      </c>
      <c r="E8" s="749">
        <v>28.04</v>
      </c>
      <c r="F8" s="749">
        <v>23.02</v>
      </c>
      <c r="G8" s="749">
        <v>24.93</v>
      </c>
      <c r="H8" s="749">
        <v>26.33</v>
      </c>
      <c r="I8" s="749">
        <v>26.58</v>
      </c>
      <c r="J8" s="750">
        <v>26.25</v>
      </c>
    </row>
    <row r="9" spans="1:10" ht="35.25" customHeight="1">
      <c r="A9" s="751" t="s">
        <v>2346</v>
      </c>
      <c r="B9" s="747" t="s">
        <v>2344</v>
      </c>
      <c r="C9" s="749">
        <v>14.75</v>
      </c>
      <c r="D9" s="749">
        <v>17.42</v>
      </c>
      <c r="E9" s="749">
        <v>14.31</v>
      </c>
      <c r="F9" s="749">
        <v>21.39</v>
      </c>
      <c r="G9" s="749">
        <v>20.12</v>
      </c>
      <c r="H9" s="749">
        <v>18.94</v>
      </c>
      <c r="I9" s="749">
        <v>22.02</v>
      </c>
      <c r="J9" s="750">
        <v>23.4976</v>
      </c>
    </row>
    <row r="10" spans="1:10" ht="35.25" customHeight="1">
      <c r="A10" s="752" t="s">
        <v>2347</v>
      </c>
      <c r="B10" s="753" t="s">
        <v>2348</v>
      </c>
      <c r="C10" s="754">
        <v>0.9079</v>
      </c>
      <c r="D10" s="754">
        <v>0.8493660696317167</v>
      </c>
      <c r="E10" s="754">
        <v>0.7511930228731282</v>
      </c>
      <c r="F10" s="754">
        <v>0.7655774137789119</v>
      </c>
      <c r="G10" s="754">
        <v>0.7280888618381011</v>
      </c>
      <c r="H10" s="755">
        <v>0.6745742092457421</v>
      </c>
      <c r="I10" s="756">
        <v>0.6148</v>
      </c>
      <c r="J10" s="757">
        <v>0.5872</v>
      </c>
    </row>
    <row r="11" spans="1:10" ht="35.25" customHeight="1" thickBot="1">
      <c r="A11" s="758" t="s">
        <v>2349</v>
      </c>
      <c r="B11" s="759" t="s">
        <v>2350</v>
      </c>
      <c r="C11" s="760"/>
      <c r="D11" s="760">
        <v>6.94</v>
      </c>
      <c r="E11" s="760">
        <v>11.55</v>
      </c>
      <c r="F11" s="760">
        <v>3.99</v>
      </c>
      <c r="G11" s="760">
        <v>2.14</v>
      </c>
      <c r="H11" s="761">
        <v>7.09</v>
      </c>
      <c r="I11" s="761">
        <v>3.74</v>
      </c>
      <c r="J11" s="762">
        <v>5.81</v>
      </c>
    </row>
    <row r="12" spans="1:10" ht="19.5" customHeight="1">
      <c r="A12" s="1446" t="s">
        <v>2351</v>
      </c>
      <c r="B12" s="1446"/>
      <c r="C12" s="1446"/>
      <c r="D12" s="1446"/>
      <c r="E12" s="1446"/>
      <c r="F12" s="1446"/>
      <c r="G12" s="1446"/>
      <c r="H12" s="1446"/>
      <c r="I12" s="1446"/>
      <c r="J12" s="1446"/>
    </row>
    <row r="13" spans="1:10" ht="15.75" customHeight="1">
      <c r="A13" s="1446" t="s">
        <v>2352</v>
      </c>
      <c r="B13" s="1446"/>
      <c r="C13" s="1446"/>
      <c r="D13" s="1446"/>
      <c r="E13" s="1446"/>
      <c r="F13" s="1446"/>
      <c r="G13" s="1446"/>
      <c r="H13" s="1446"/>
      <c r="I13" s="1446"/>
      <c r="J13" s="1446"/>
    </row>
    <row r="14" spans="1:10" ht="15.75" customHeight="1">
      <c r="A14" s="1444" t="s">
        <v>2353</v>
      </c>
      <c r="B14" s="1444"/>
      <c r="C14" s="1444"/>
      <c r="D14" s="1444"/>
      <c r="E14" s="1444"/>
      <c r="F14" s="1444"/>
      <c r="G14" s="1444"/>
      <c r="H14" s="1444"/>
      <c r="I14" s="1444"/>
      <c r="J14" s="1444"/>
    </row>
    <row r="15" spans="1:10" ht="15.75" customHeight="1">
      <c r="A15" s="1444" t="s">
        <v>2354</v>
      </c>
      <c r="B15" s="1444"/>
      <c r="C15" s="1444"/>
      <c r="D15" s="1444"/>
      <c r="E15" s="1444"/>
      <c r="F15" s="1444"/>
      <c r="G15" s="1444"/>
      <c r="H15" s="1444"/>
      <c r="I15" s="1444"/>
      <c r="J15" s="1444"/>
    </row>
  </sheetData>
  <mergeCells count="5">
    <mergeCell ref="A15:J15"/>
    <mergeCell ref="A1:J1"/>
    <mergeCell ref="A12:J12"/>
    <mergeCell ref="A13:J13"/>
    <mergeCell ref="A14:J14"/>
  </mergeCells>
  <printOptions/>
  <pageMargins left="0.75" right="0.75" top="1" bottom="1" header="0.5" footer="0.5"/>
  <pageSetup orientation="portrait" paperSize="9"/>
  <legacyDrawing r:id="rId2"/>
</worksheet>
</file>

<file path=xl/worksheets/sheet61.xml><?xml version="1.0" encoding="utf-8"?>
<worksheet xmlns="http://schemas.openxmlformats.org/spreadsheetml/2006/main" xmlns:r="http://schemas.openxmlformats.org/officeDocument/2006/relationships">
  <dimension ref="A1:I15"/>
  <sheetViews>
    <sheetView workbookViewId="0" topLeftCell="A1">
      <selection activeCell="G7" sqref="G7"/>
    </sheetView>
  </sheetViews>
  <sheetFormatPr defaultColWidth="9.00390625" defaultRowHeight="14.25"/>
  <cols>
    <col min="1" max="1" width="20.75390625" style="187" customWidth="1"/>
    <col min="2" max="2" width="15.125" style="187" customWidth="1"/>
    <col min="3" max="3" width="12.50390625" style="187" customWidth="1"/>
    <col min="4" max="4" width="14.875" style="187" customWidth="1"/>
    <col min="5" max="5" width="19.25390625" style="187" customWidth="1"/>
    <col min="6" max="6" width="10.375" style="187" customWidth="1"/>
    <col min="7" max="7" width="9.00390625" style="187" customWidth="1"/>
    <col min="8" max="8" width="9.50390625" style="187" bestFit="1" customWidth="1"/>
    <col min="9" max="16384" width="9.00390625" style="187" customWidth="1"/>
  </cols>
  <sheetData>
    <row r="1" spans="1:6" ht="56.25" customHeight="1" thickBot="1">
      <c r="A1" s="1447" t="s">
        <v>192</v>
      </c>
      <c r="B1" s="1447"/>
      <c r="C1" s="1447"/>
      <c r="D1" s="1447"/>
      <c r="E1" s="1447"/>
      <c r="F1" s="1162"/>
    </row>
    <row r="2" spans="1:5" ht="30.75" customHeight="1">
      <c r="A2" s="1224" t="s">
        <v>193</v>
      </c>
      <c r="B2" s="1226" t="s">
        <v>194</v>
      </c>
      <c r="C2" s="1448" t="s">
        <v>195</v>
      </c>
      <c r="D2" s="1226" t="s">
        <v>196</v>
      </c>
      <c r="E2" s="1249" t="s">
        <v>197</v>
      </c>
    </row>
    <row r="3" spans="1:5" ht="22.5" customHeight="1">
      <c r="A3" s="1225"/>
      <c r="B3" s="1220"/>
      <c r="C3" s="1449"/>
      <c r="D3" s="1220"/>
      <c r="E3" s="1450"/>
    </row>
    <row r="4" spans="1:8" ht="27" customHeight="1">
      <c r="A4" s="764" t="s">
        <v>2764</v>
      </c>
      <c r="B4" s="1163">
        <v>377708</v>
      </c>
      <c r="C4" s="1164">
        <v>6960000</v>
      </c>
      <c r="D4" s="1165"/>
      <c r="E4" s="1166"/>
      <c r="G4" s="1167"/>
      <c r="H4" s="1168"/>
    </row>
    <row r="5" spans="1:8" ht="27" customHeight="1">
      <c r="A5" s="765" t="s">
        <v>2765</v>
      </c>
      <c r="B5" s="1169">
        <v>362761</v>
      </c>
      <c r="C5" s="1170">
        <v>8108000</v>
      </c>
      <c r="D5" s="1171"/>
      <c r="E5" s="1172"/>
      <c r="G5" s="1168"/>
      <c r="H5" s="1168"/>
    </row>
    <row r="6" spans="1:8" ht="27" customHeight="1">
      <c r="A6" s="766" t="s">
        <v>799</v>
      </c>
      <c r="B6" s="1173">
        <v>321159</v>
      </c>
      <c r="C6" s="1163">
        <v>6568517</v>
      </c>
      <c r="D6" s="1174">
        <v>0.1061</v>
      </c>
      <c r="E6" s="1172">
        <v>2.17</v>
      </c>
      <c r="G6" s="1168"/>
      <c r="H6" s="1175"/>
    </row>
    <row r="7" spans="1:8" ht="27" customHeight="1">
      <c r="A7" s="765" t="s">
        <v>800</v>
      </c>
      <c r="B7" s="1173">
        <v>328837.39</v>
      </c>
      <c r="C7" s="1170">
        <v>6421383</v>
      </c>
      <c r="D7" s="1174">
        <v>0.1088</v>
      </c>
      <c r="E7" s="1176">
        <v>2.1240805158776546</v>
      </c>
      <c r="G7" s="1168"/>
      <c r="H7" s="1175"/>
    </row>
    <row r="8" spans="1:5" s="1168" customFormat="1" ht="27" customHeight="1">
      <c r="A8" s="766" t="s">
        <v>801</v>
      </c>
      <c r="B8" s="1173">
        <v>322453</v>
      </c>
      <c r="C8" s="1163">
        <v>6945847</v>
      </c>
      <c r="D8" s="1171">
        <v>0.0818</v>
      </c>
      <c r="E8" s="1172">
        <v>1.76</v>
      </c>
    </row>
    <row r="9" spans="1:5" ht="27" customHeight="1">
      <c r="A9" s="767" t="s">
        <v>802</v>
      </c>
      <c r="B9" s="1173">
        <v>354842</v>
      </c>
      <c r="C9" s="1170">
        <v>7711657</v>
      </c>
      <c r="D9" s="1174">
        <v>0.0732</v>
      </c>
      <c r="E9" s="1176">
        <v>1.59</v>
      </c>
    </row>
    <row r="10" spans="1:5" ht="27" customHeight="1">
      <c r="A10" s="766" t="s">
        <v>803</v>
      </c>
      <c r="B10" s="1170">
        <v>287686.59</v>
      </c>
      <c r="C10" s="1170">
        <v>7990271</v>
      </c>
      <c r="D10" s="1174">
        <v>0.0585</v>
      </c>
      <c r="E10" s="1176">
        <v>1.62</v>
      </c>
    </row>
    <row r="11" spans="1:5" ht="27" customHeight="1" thickBot="1">
      <c r="A11" s="768" t="s">
        <v>804</v>
      </c>
      <c r="B11" s="1170">
        <v>278568.18</v>
      </c>
      <c r="C11" s="1170">
        <v>7331023</v>
      </c>
      <c r="D11" s="1174">
        <v>0.0638</v>
      </c>
      <c r="E11" s="1176">
        <v>1.6803089328332164</v>
      </c>
    </row>
    <row r="12" spans="1:6" ht="12.75">
      <c r="A12" s="1451" t="s">
        <v>2372</v>
      </c>
      <c r="B12" s="1451"/>
      <c r="C12" s="1451"/>
      <c r="D12" s="1451"/>
      <c r="E12" s="1451"/>
      <c r="F12" s="1452"/>
    </row>
    <row r="13" spans="1:6" ht="12.75">
      <c r="A13" s="1453" t="s">
        <v>2362</v>
      </c>
      <c r="B13" s="1453"/>
      <c r="C13" s="1453"/>
      <c r="D13" s="1453"/>
      <c r="E13" s="1453"/>
      <c r="F13" s="1453"/>
    </row>
    <row r="14" spans="1:6" ht="12.75">
      <c r="A14" s="1453" t="s">
        <v>198</v>
      </c>
      <c r="B14" s="1453"/>
      <c r="C14" s="1453"/>
      <c r="D14" s="1453"/>
      <c r="E14" s="1453"/>
      <c r="F14" s="1453"/>
    </row>
    <row r="15" spans="1:9" ht="41.25" customHeight="1">
      <c r="A15" s="1454" t="s">
        <v>199</v>
      </c>
      <c r="B15" s="1454"/>
      <c r="C15" s="1454"/>
      <c r="D15" s="1454"/>
      <c r="E15" s="1454"/>
      <c r="F15" s="1177"/>
      <c r="G15" s="1177"/>
      <c r="H15" s="1177"/>
      <c r="I15" s="1177"/>
    </row>
  </sheetData>
  <mergeCells count="10">
    <mergeCell ref="A12:F12"/>
    <mergeCell ref="A13:F13"/>
    <mergeCell ref="A14:F14"/>
    <mergeCell ref="A15:E15"/>
    <mergeCell ref="A1:E1"/>
    <mergeCell ref="A2:A3"/>
    <mergeCell ref="B2:B3"/>
    <mergeCell ref="C2:C3"/>
    <mergeCell ref="D2:D3"/>
    <mergeCell ref="E2:E3"/>
  </mergeCells>
  <printOptions/>
  <pageMargins left="0.75" right="0.75" top="1" bottom="1" header="0.5" footer="0.5"/>
  <pageSetup orientation="portrait" paperSize="9"/>
</worksheet>
</file>

<file path=xl/worksheets/sheet62.xml><?xml version="1.0" encoding="utf-8"?>
<worksheet xmlns="http://schemas.openxmlformats.org/spreadsheetml/2006/main" xmlns:r="http://schemas.openxmlformats.org/officeDocument/2006/relationships">
  <dimension ref="A1:H22"/>
  <sheetViews>
    <sheetView workbookViewId="0" topLeftCell="A1">
      <selection activeCell="L34" sqref="L34"/>
    </sheetView>
  </sheetViews>
  <sheetFormatPr defaultColWidth="9.00390625" defaultRowHeight="14.25"/>
  <cols>
    <col min="1" max="1" width="20.75390625" style="88" customWidth="1"/>
    <col min="2" max="2" width="15.125" style="88" customWidth="1"/>
    <col min="3" max="3" width="12.50390625" style="88" customWidth="1"/>
    <col min="4" max="4" width="14.875" style="88" customWidth="1"/>
    <col min="5" max="5" width="19.25390625" style="88" customWidth="1"/>
    <col min="6" max="6" width="10.375" style="88" customWidth="1"/>
    <col min="7" max="7" width="9.00390625" style="88" customWidth="1"/>
    <col min="8" max="8" width="9.50390625" style="88" bestFit="1" customWidth="1"/>
    <col min="9" max="16384" width="9.00390625" style="88" customWidth="1"/>
  </cols>
  <sheetData>
    <row r="1" spans="1:6" ht="56.25" customHeight="1" thickBot="1">
      <c r="A1" s="1458" t="s">
        <v>2364</v>
      </c>
      <c r="B1" s="1458"/>
      <c r="C1" s="1458"/>
      <c r="D1" s="1458"/>
      <c r="E1" s="1458"/>
      <c r="F1" s="67"/>
    </row>
    <row r="2" spans="1:5" ht="30.75" customHeight="1">
      <c r="A2" s="1224" t="s">
        <v>2666</v>
      </c>
      <c r="B2" s="1226" t="s">
        <v>2356</v>
      </c>
      <c r="C2" s="1448" t="s">
        <v>2357</v>
      </c>
      <c r="D2" s="1226" t="s">
        <v>2358</v>
      </c>
      <c r="E2" s="1249" t="s">
        <v>2359</v>
      </c>
    </row>
    <row r="3" spans="1:5" ht="22.5" customHeight="1">
      <c r="A3" s="1225"/>
      <c r="B3" s="1220"/>
      <c r="C3" s="1449"/>
      <c r="D3" s="1220"/>
      <c r="E3" s="1450"/>
    </row>
    <row r="4" spans="1:7" ht="27" customHeight="1">
      <c r="A4" s="774" t="s">
        <v>2365</v>
      </c>
      <c r="B4" s="778">
        <v>278568.18</v>
      </c>
      <c r="C4" s="779">
        <v>7331023</v>
      </c>
      <c r="D4" s="780">
        <v>0.0638</v>
      </c>
      <c r="E4" s="781">
        <v>1.6803089328332164</v>
      </c>
      <c r="G4" s="770"/>
    </row>
    <row r="5" spans="1:5" ht="27" customHeight="1">
      <c r="A5" s="775" t="s">
        <v>2366</v>
      </c>
      <c r="B5" s="782">
        <v>124505.69</v>
      </c>
      <c r="C5" s="782">
        <v>1674692</v>
      </c>
      <c r="D5" s="783">
        <v>0.0636511526160144</v>
      </c>
      <c r="E5" s="784">
        <v>0.8566557709734767</v>
      </c>
    </row>
    <row r="6" spans="1:8" ht="27" customHeight="1">
      <c r="A6" s="775" t="s">
        <v>2367</v>
      </c>
      <c r="B6" s="782">
        <f>SUM(B7:B20)</f>
        <v>86144.38</v>
      </c>
      <c r="C6" s="782">
        <f>SUM(C7:C20)</f>
        <v>2245192</v>
      </c>
      <c r="D6" s="783">
        <v>0.060041700862698374</v>
      </c>
      <c r="E6" s="784">
        <v>1.5648745332350578</v>
      </c>
      <c r="H6" s="773"/>
    </row>
    <row r="7" spans="1:8" ht="27" customHeight="1">
      <c r="A7" s="776" t="s">
        <v>2368</v>
      </c>
      <c r="B7" s="769">
        <v>29321.12</v>
      </c>
      <c r="C7" s="769">
        <v>1355320</v>
      </c>
      <c r="D7" s="771">
        <v>0.1205</v>
      </c>
      <c r="E7" s="772">
        <v>5.569953190562494</v>
      </c>
      <c r="H7" s="773"/>
    </row>
    <row r="8" spans="1:5" ht="27" customHeight="1">
      <c r="A8" s="776" t="s">
        <v>2369</v>
      </c>
      <c r="B8" s="769">
        <v>1698.25</v>
      </c>
      <c r="C8" s="769">
        <v>27037</v>
      </c>
      <c r="D8" s="771">
        <v>0.0271</v>
      </c>
      <c r="E8" s="772">
        <v>0.4319616815143343</v>
      </c>
    </row>
    <row r="9" spans="1:5" ht="27" customHeight="1">
      <c r="A9" s="776" t="s">
        <v>2370</v>
      </c>
      <c r="B9" s="769">
        <v>11157.81</v>
      </c>
      <c r="C9" s="769">
        <v>60920</v>
      </c>
      <c r="D9" s="771">
        <v>0.1172</v>
      </c>
      <c r="E9" s="772">
        <v>0.6399199994957951</v>
      </c>
    </row>
    <row r="10" spans="1:5" ht="27" customHeight="1">
      <c r="A10" s="776" t="s">
        <v>880</v>
      </c>
      <c r="B10" s="769">
        <v>10776.62</v>
      </c>
      <c r="C10" s="769">
        <v>129748</v>
      </c>
      <c r="D10" s="771">
        <v>0.0611</v>
      </c>
      <c r="E10" s="772">
        <v>0.7357418405113925</v>
      </c>
    </row>
    <row r="11" spans="1:5" ht="27" customHeight="1">
      <c r="A11" s="776" t="s">
        <v>881</v>
      </c>
      <c r="B11" s="769">
        <v>5953.04</v>
      </c>
      <c r="C11" s="769">
        <v>125796</v>
      </c>
      <c r="D11" s="771">
        <v>0.0373</v>
      </c>
      <c r="E11" s="772">
        <v>0.788906790019322</v>
      </c>
    </row>
    <row r="12" spans="1:5" ht="27" customHeight="1">
      <c r="A12" s="776" t="s">
        <v>882</v>
      </c>
      <c r="B12" s="769">
        <v>2096.53</v>
      </c>
      <c r="C12" s="769">
        <v>27429</v>
      </c>
      <c r="D12" s="771">
        <v>0.0923</v>
      </c>
      <c r="E12" s="772">
        <v>1.207937535506203</v>
      </c>
    </row>
    <row r="13" spans="1:5" ht="27" customHeight="1">
      <c r="A13" s="776" t="s">
        <v>883</v>
      </c>
      <c r="B13" s="769">
        <v>1589.44</v>
      </c>
      <c r="C13" s="769">
        <v>59705</v>
      </c>
      <c r="D13" s="771">
        <v>0.0324</v>
      </c>
      <c r="E13" s="772">
        <v>1.218802692981346</v>
      </c>
    </row>
    <row r="14" spans="1:5" ht="27" customHeight="1">
      <c r="A14" s="776" t="s">
        <v>884</v>
      </c>
      <c r="B14" s="769">
        <v>5186.82</v>
      </c>
      <c r="C14" s="769">
        <v>59754</v>
      </c>
      <c r="D14" s="771">
        <v>0.0264</v>
      </c>
      <c r="E14" s="772">
        <v>0.3041999694547676</v>
      </c>
    </row>
    <row r="15" spans="1:5" ht="27" customHeight="1">
      <c r="A15" s="776" t="s">
        <v>885</v>
      </c>
      <c r="B15" s="769">
        <v>1926.25</v>
      </c>
      <c r="C15" s="769">
        <v>20215</v>
      </c>
      <c r="D15" s="771">
        <v>0.0832</v>
      </c>
      <c r="E15" s="772">
        <v>0.873576629718459</v>
      </c>
    </row>
    <row r="16" spans="1:5" ht="27" customHeight="1">
      <c r="A16" s="776" t="s">
        <v>886</v>
      </c>
      <c r="B16" s="769">
        <v>19.55</v>
      </c>
      <c r="C16" s="769">
        <v>16</v>
      </c>
      <c r="D16" s="771">
        <v>0.0017</v>
      </c>
      <c r="E16" s="772">
        <v>0.0014289286607366127</v>
      </c>
    </row>
    <row r="17" spans="1:5" ht="27" customHeight="1">
      <c r="A17" s="776" t="s">
        <v>887</v>
      </c>
      <c r="B17" s="769">
        <v>2186.8</v>
      </c>
      <c r="C17" s="769">
        <v>37183</v>
      </c>
      <c r="D17" s="771">
        <v>0.0382</v>
      </c>
      <c r="E17" s="772">
        <v>0.6495312328044454</v>
      </c>
    </row>
    <row r="18" spans="1:5" ht="27" customHeight="1">
      <c r="A18" s="776" t="s">
        <v>888</v>
      </c>
      <c r="B18" s="769">
        <v>6732.14</v>
      </c>
      <c r="C18" s="769">
        <v>118930</v>
      </c>
      <c r="D18" s="771">
        <v>0.0582</v>
      </c>
      <c r="E18" s="772">
        <v>1.0286932144997911</v>
      </c>
    </row>
    <row r="19" spans="1:5" ht="27" customHeight="1">
      <c r="A19" s="776" t="s">
        <v>889</v>
      </c>
      <c r="B19" s="769">
        <v>3567.86</v>
      </c>
      <c r="C19" s="769">
        <v>59245</v>
      </c>
      <c r="D19" s="771">
        <v>0.0204</v>
      </c>
      <c r="E19" s="772">
        <v>0.3393621743924618</v>
      </c>
    </row>
    <row r="20" spans="1:6" ht="27" customHeight="1" thickBot="1">
      <c r="A20" s="777" t="s">
        <v>2371</v>
      </c>
      <c r="B20" s="785">
        <v>3932.15</v>
      </c>
      <c r="C20" s="785">
        <v>163894</v>
      </c>
      <c r="D20" s="786">
        <v>0.08205449780055592</v>
      </c>
      <c r="E20" s="787">
        <v>3.420072953098003</v>
      </c>
      <c r="F20" s="86"/>
    </row>
    <row r="21" spans="1:6" ht="12.75">
      <c r="A21" s="1455" t="s">
        <v>2372</v>
      </c>
      <c r="B21" s="1455"/>
      <c r="C21" s="1455"/>
      <c r="D21" s="1455"/>
      <c r="E21" s="1455"/>
      <c r="F21" s="1456"/>
    </row>
    <row r="22" spans="1:6" ht="12.75">
      <c r="A22" s="1457" t="s">
        <v>2362</v>
      </c>
      <c r="B22" s="1457"/>
      <c r="C22" s="1457"/>
      <c r="D22" s="1457"/>
      <c r="E22" s="1457"/>
      <c r="F22" s="1457"/>
    </row>
  </sheetData>
  <mergeCells count="8">
    <mergeCell ref="A21:F21"/>
    <mergeCell ref="A22:F22"/>
    <mergeCell ref="A1:E1"/>
    <mergeCell ref="A2:A3"/>
    <mergeCell ref="B2:B3"/>
    <mergeCell ref="C2:C3"/>
    <mergeCell ref="D2:D3"/>
    <mergeCell ref="E2:E3"/>
  </mergeCells>
  <printOptions/>
  <pageMargins left="0.75" right="0.75" top="1" bottom="1" header="0.5" footer="0.5"/>
  <pageSetup orientation="portrait" paperSize="9"/>
</worksheet>
</file>

<file path=xl/worksheets/sheet63.xml><?xml version="1.0" encoding="utf-8"?>
<worksheet xmlns="http://schemas.openxmlformats.org/spreadsheetml/2006/main" xmlns:r="http://schemas.openxmlformats.org/officeDocument/2006/relationships">
  <dimension ref="A1:F29"/>
  <sheetViews>
    <sheetView workbookViewId="0" topLeftCell="A1">
      <selection activeCell="F14" sqref="F14"/>
    </sheetView>
  </sheetViews>
  <sheetFormatPr defaultColWidth="9.00390625" defaultRowHeight="14.25"/>
  <cols>
    <col min="1" max="1" width="35.875" style="803" customWidth="1"/>
    <col min="2" max="5" width="12.25390625" style="472" customWidth="1"/>
    <col min="6" max="16384" width="9.00390625" style="472" customWidth="1"/>
  </cols>
  <sheetData>
    <row r="1" spans="1:5" ht="56.25" customHeight="1" thickBot="1">
      <c r="A1" s="1458" t="s">
        <v>2374</v>
      </c>
      <c r="B1" s="1458"/>
      <c r="C1" s="1458"/>
      <c r="D1" s="1458"/>
      <c r="E1" s="1458"/>
    </row>
    <row r="2" spans="1:5" ht="37.5" customHeight="1">
      <c r="A2" s="788" t="s">
        <v>2666</v>
      </c>
      <c r="B2" s="63" t="s">
        <v>2356</v>
      </c>
      <c r="C2" s="763" t="s">
        <v>2375</v>
      </c>
      <c r="D2" s="16" t="s">
        <v>2358</v>
      </c>
      <c r="E2" s="16" t="s">
        <v>2359</v>
      </c>
    </row>
    <row r="3" spans="1:5" ht="19.5" customHeight="1">
      <c r="A3" s="789" t="s">
        <v>2365</v>
      </c>
      <c r="B3" s="790">
        <v>278568.18</v>
      </c>
      <c r="C3" s="791">
        <v>7331023</v>
      </c>
      <c r="D3" s="792">
        <v>0.0638</v>
      </c>
      <c r="E3" s="793">
        <v>1.6800836120286367</v>
      </c>
    </row>
    <row r="4" spans="1:5" ht="19.5" customHeight="1">
      <c r="A4" s="614" t="s">
        <v>2376</v>
      </c>
      <c r="B4" s="794">
        <v>7977.47</v>
      </c>
      <c r="C4" s="795">
        <v>160665</v>
      </c>
      <c r="D4" s="796">
        <v>0.0325</v>
      </c>
      <c r="E4" s="797">
        <v>0.6549932611093853</v>
      </c>
    </row>
    <row r="5" spans="1:5" ht="19.5" customHeight="1">
      <c r="A5" s="614" t="s">
        <v>2377</v>
      </c>
      <c r="B5" s="794">
        <v>25080.52</v>
      </c>
      <c r="C5" s="795">
        <v>667333</v>
      </c>
      <c r="D5" s="796">
        <v>0.0484</v>
      </c>
      <c r="E5" s="797">
        <v>1.286802605024549</v>
      </c>
    </row>
    <row r="6" spans="1:5" ht="19.5" customHeight="1">
      <c r="A6" s="614" t="s">
        <v>2378</v>
      </c>
      <c r="B6" s="794">
        <v>61055.89</v>
      </c>
      <c r="C6" s="795">
        <v>3001399</v>
      </c>
      <c r="D6" s="796">
        <v>0.111</v>
      </c>
      <c r="E6" s="797">
        <v>5.456285528858477</v>
      </c>
    </row>
    <row r="7" spans="1:5" ht="19.5" customHeight="1">
      <c r="A7" s="614" t="s">
        <v>2379</v>
      </c>
      <c r="B7" s="794">
        <v>945.7</v>
      </c>
      <c r="C7" s="795">
        <v>28935</v>
      </c>
      <c r="D7" s="796">
        <v>0.207</v>
      </c>
      <c r="E7" s="797">
        <v>6.332341226419224</v>
      </c>
    </row>
    <row r="8" spans="1:5" ht="19.5" customHeight="1">
      <c r="A8" s="614" t="s">
        <v>2380</v>
      </c>
      <c r="B8" s="794">
        <v>943.04</v>
      </c>
      <c r="C8" s="795">
        <v>22105</v>
      </c>
      <c r="D8" s="796">
        <v>0.0521</v>
      </c>
      <c r="E8" s="797">
        <v>1.2223782875091245</v>
      </c>
    </row>
    <row r="9" spans="1:5" ht="19.5" customHeight="1">
      <c r="A9" s="614" t="s">
        <v>2381</v>
      </c>
      <c r="B9" s="794">
        <v>1068.64</v>
      </c>
      <c r="C9" s="795">
        <v>16980</v>
      </c>
      <c r="D9" s="796">
        <v>0.1515</v>
      </c>
      <c r="E9" s="797">
        <v>2.4078958563770954</v>
      </c>
    </row>
    <row r="10" spans="1:5" ht="19.5" customHeight="1">
      <c r="A10" s="614" t="s">
        <v>2382</v>
      </c>
      <c r="B10" s="794">
        <v>2505.22</v>
      </c>
      <c r="C10" s="795">
        <v>31886</v>
      </c>
      <c r="D10" s="796">
        <v>0.2763</v>
      </c>
      <c r="E10" s="797">
        <v>3.5160884811326993</v>
      </c>
    </row>
    <row r="11" spans="1:5" ht="19.5" customHeight="1">
      <c r="A11" s="614" t="s">
        <v>2383</v>
      </c>
      <c r="B11" s="794">
        <v>733.37</v>
      </c>
      <c r="C11" s="795">
        <v>4511</v>
      </c>
      <c r="D11" s="796">
        <v>0.0577</v>
      </c>
      <c r="E11" s="797">
        <v>0.3549983867286792</v>
      </c>
    </row>
    <row r="12" spans="1:5" ht="19.5" customHeight="1">
      <c r="A12" s="614" t="s">
        <v>2384</v>
      </c>
      <c r="B12" s="794">
        <v>5796.25</v>
      </c>
      <c r="C12" s="795">
        <v>189924</v>
      </c>
      <c r="D12" s="796">
        <v>0.0706</v>
      </c>
      <c r="E12" s="797">
        <v>2.3123225495400286</v>
      </c>
    </row>
    <row r="13" spans="1:5" ht="19.5" customHeight="1">
      <c r="A13" s="614" t="s">
        <v>2385</v>
      </c>
      <c r="B13" s="794">
        <v>2613.08</v>
      </c>
      <c r="C13" s="795">
        <v>94458</v>
      </c>
      <c r="D13" s="796">
        <v>0.066</v>
      </c>
      <c r="E13" s="797">
        <v>2.3841169923043335</v>
      </c>
    </row>
    <row r="14" spans="1:5" ht="19.5" customHeight="1">
      <c r="A14" s="614" t="s">
        <v>2386</v>
      </c>
      <c r="B14" s="794">
        <v>8587.88</v>
      </c>
      <c r="C14" s="795">
        <v>318035</v>
      </c>
      <c r="D14" s="796">
        <v>0.114</v>
      </c>
      <c r="E14" s="797">
        <v>4.2228825835886035</v>
      </c>
    </row>
    <row r="15" spans="1:5" ht="19.5" customHeight="1">
      <c r="A15" s="614" t="s">
        <v>2387</v>
      </c>
      <c r="B15" s="794">
        <v>53532.12</v>
      </c>
      <c r="C15" s="795">
        <v>219014</v>
      </c>
      <c r="D15" s="796">
        <v>0.4959</v>
      </c>
      <c r="E15" s="797">
        <v>2.0288410500017138</v>
      </c>
    </row>
    <row r="16" spans="1:5" ht="19.5" customHeight="1">
      <c r="A16" s="614" t="s">
        <v>2388</v>
      </c>
      <c r="B16" s="794">
        <v>264.7</v>
      </c>
      <c r="C16" s="795">
        <v>4760</v>
      </c>
      <c r="D16" s="796">
        <v>0.0944</v>
      </c>
      <c r="E16" s="797">
        <v>1.6980593607305938</v>
      </c>
    </row>
    <row r="17" spans="1:5" ht="19.5" customHeight="1">
      <c r="A17" s="614" t="s">
        <v>2389</v>
      </c>
      <c r="B17" s="794">
        <v>21594</v>
      </c>
      <c r="C17" s="795">
        <v>499034</v>
      </c>
      <c r="D17" s="796">
        <v>0.0566</v>
      </c>
      <c r="E17" s="797">
        <v>1.3076376031037376</v>
      </c>
    </row>
    <row r="18" spans="1:5" ht="19.5" customHeight="1">
      <c r="A18" s="614" t="s">
        <v>2390</v>
      </c>
      <c r="B18" s="794">
        <v>1061.84</v>
      </c>
      <c r="C18" s="795">
        <v>17282</v>
      </c>
      <c r="D18" s="796">
        <v>0.0408</v>
      </c>
      <c r="E18" s="797">
        <v>0.6644776303040556</v>
      </c>
    </row>
    <row r="19" spans="1:5" ht="19.5" customHeight="1">
      <c r="A19" s="614" t="s">
        <v>2391</v>
      </c>
      <c r="B19" s="794">
        <v>3372.21</v>
      </c>
      <c r="C19" s="795">
        <v>79828</v>
      </c>
      <c r="D19" s="796">
        <v>0.0576</v>
      </c>
      <c r="E19" s="797">
        <v>1.3633576704666752</v>
      </c>
    </row>
    <row r="20" spans="1:5" ht="19.5" customHeight="1">
      <c r="A20" s="614" t="s">
        <v>2392</v>
      </c>
      <c r="B20" s="794">
        <v>57753.62</v>
      </c>
      <c r="C20" s="795">
        <v>925402</v>
      </c>
      <c r="D20" s="796">
        <v>0.0308</v>
      </c>
      <c r="E20" s="797">
        <v>0.49377645058524444</v>
      </c>
    </row>
    <row r="21" spans="1:5" ht="19.5" customHeight="1">
      <c r="A21" s="614" t="s">
        <v>2393</v>
      </c>
      <c r="B21" s="794">
        <v>4493.26</v>
      </c>
      <c r="C21" s="795">
        <v>42446</v>
      </c>
      <c r="D21" s="796">
        <v>0.0187</v>
      </c>
      <c r="E21" s="797">
        <v>0.1770316768502492</v>
      </c>
    </row>
    <row r="22" spans="1:5" ht="19.5" customHeight="1">
      <c r="A22" s="614" t="s">
        <v>2394</v>
      </c>
      <c r="B22" s="794">
        <v>932.84</v>
      </c>
      <c r="C22" s="795">
        <v>4540</v>
      </c>
      <c r="D22" s="796">
        <v>0.0414</v>
      </c>
      <c r="E22" s="797">
        <v>0.20158246676553385</v>
      </c>
    </row>
    <row r="23" spans="1:5" ht="19.5" customHeight="1">
      <c r="A23" s="614" t="s">
        <v>2395</v>
      </c>
      <c r="B23" s="794">
        <v>568.98</v>
      </c>
      <c r="C23" s="795">
        <v>1820</v>
      </c>
      <c r="D23" s="796">
        <v>0.0122</v>
      </c>
      <c r="E23" s="797">
        <v>0.03907810037489211</v>
      </c>
    </row>
    <row r="24" spans="1:5" ht="19.5" customHeight="1">
      <c r="A24" s="614" t="s">
        <v>2396</v>
      </c>
      <c r="B24" s="794">
        <v>912.28</v>
      </c>
      <c r="C24" s="795">
        <v>2055</v>
      </c>
      <c r="D24" s="796">
        <v>0.0686</v>
      </c>
      <c r="E24" s="797">
        <v>0.15445785668114786</v>
      </c>
    </row>
    <row r="25" spans="1:5" ht="19.5" customHeight="1">
      <c r="A25" s="614" t="s">
        <v>2397</v>
      </c>
      <c r="B25" s="794">
        <v>16125.64</v>
      </c>
      <c r="C25" s="795">
        <v>550078</v>
      </c>
      <c r="D25" s="796">
        <v>1.4018</v>
      </c>
      <c r="E25" s="797">
        <v>47.81790048332696</v>
      </c>
    </row>
    <row r="26" spans="1:5" ht="19.5" customHeight="1">
      <c r="A26" s="614" t="s">
        <v>2398</v>
      </c>
      <c r="B26" s="794">
        <v>75.86</v>
      </c>
      <c r="C26" s="795">
        <v>8215</v>
      </c>
      <c r="D26" s="796">
        <v>0.0054</v>
      </c>
      <c r="E26" s="797">
        <v>0.5896031751727899</v>
      </c>
    </row>
    <row r="27" spans="1:6" ht="19.5" customHeight="1" thickBot="1">
      <c r="A27" s="614" t="s">
        <v>2399</v>
      </c>
      <c r="B27" s="798">
        <v>573.77</v>
      </c>
      <c r="C27" s="799">
        <v>440318</v>
      </c>
      <c r="D27" s="800">
        <v>0.2506</v>
      </c>
      <c r="E27" s="797">
        <v>192.2869994322896</v>
      </c>
      <c r="F27" s="801"/>
    </row>
    <row r="28" spans="1:5" ht="18" customHeight="1">
      <c r="A28" s="802" t="s">
        <v>2400</v>
      </c>
      <c r="B28" s="802"/>
      <c r="C28" s="802"/>
      <c r="D28" s="802"/>
      <c r="E28" s="802"/>
    </row>
    <row r="29" spans="1:5" ht="17.25" customHeight="1">
      <c r="A29" s="1193" t="s">
        <v>2401</v>
      </c>
      <c r="B29" s="1193"/>
      <c r="C29" s="1193"/>
      <c r="D29" s="1193"/>
      <c r="E29" s="1193"/>
    </row>
  </sheetData>
  <mergeCells count="2">
    <mergeCell ref="A1:E1"/>
    <mergeCell ref="A29:E29"/>
  </mergeCells>
  <printOptions/>
  <pageMargins left="0.75" right="0.75" top="1" bottom="1" header="0.5" footer="0.5"/>
  <pageSetup orientation="portrait" paperSize="9"/>
</worksheet>
</file>

<file path=xl/worksheets/sheet64.xml><?xml version="1.0" encoding="utf-8"?>
<worksheet xmlns="http://schemas.openxmlformats.org/spreadsheetml/2006/main" xmlns:r="http://schemas.openxmlformats.org/officeDocument/2006/relationships">
  <dimension ref="A1:V86"/>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00390625" defaultRowHeight="15.75" customHeight="1"/>
  <cols>
    <col min="1" max="1" width="35.75390625" style="812" customWidth="1"/>
    <col min="2" max="2" width="11.125" style="812" customWidth="1"/>
    <col min="3" max="3" width="10.125" style="812" customWidth="1"/>
    <col min="4" max="4" width="9.25390625" style="812" customWidth="1"/>
    <col min="5" max="5" width="6.75390625" style="812" customWidth="1"/>
    <col min="6" max="6" width="10.00390625" style="812" customWidth="1"/>
    <col min="7" max="7" width="9.375" style="812" customWidth="1"/>
    <col min="8" max="8" width="7.50390625" style="812" customWidth="1"/>
    <col min="9" max="9" width="9.375" style="812" bestFit="1" customWidth="1"/>
    <col min="10" max="10" width="6.75390625" style="812" customWidth="1"/>
    <col min="11" max="11" width="9.625" style="812" customWidth="1"/>
    <col min="12" max="13" width="8.75390625" style="812" customWidth="1"/>
    <col min="14" max="14" width="10.625" style="812" customWidth="1"/>
    <col min="15" max="15" width="10.125" style="812" customWidth="1"/>
    <col min="16" max="16" width="10.00390625" style="812" customWidth="1"/>
    <col min="17" max="16384" width="8.75390625" style="812" customWidth="1"/>
  </cols>
  <sheetData>
    <row r="1" spans="1:16" ht="33" customHeight="1" thickBot="1">
      <c r="A1" s="1459" t="s">
        <v>2403</v>
      </c>
      <c r="B1" s="1459"/>
      <c r="C1" s="1459"/>
      <c r="D1" s="1459"/>
      <c r="E1" s="1459"/>
      <c r="F1" s="1459"/>
      <c r="G1" s="1459"/>
      <c r="H1" s="1459"/>
      <c r="I1" s="1459"/>
      <c r="J1" s="1459"/>
      <c r="K1" s="1459"/>
      <c r="L1" s="1459"/>
      <c r="M1" s="1459"/>
      <c r="N1" s="1459"/>
      <c r="O1" s="1459"/>
      <c r="P1" s="811"/>
    </row>
    <row r="2" spans="1:22" s="815" customFormat="1" ht="46.5" customHeight="1">
      <c r="A2" s="804" t="s">
        <v>2666</v>
      </c>
      <c r="B2" s="805" t="s">
        <v>2404</v>
      </c>
      <c r="C2" s="805" t="s">
        <v>2405</v>
      </c>
      <c r="D2" s="805" t="s">
        <v>2406</v>
      </c>
      <c r="E2" s="805" t="s">
        <v>2407</v>
      </c>
      <c r="F2" s="805" t="s">
        <v>2408</v>
      </c>
      <c r="G2" s="805" t="s">
        <v>2409</v>
      </c>
      <c r="H2" s="805" t="s">
        <v>2410</v>
      </c>
      <c r="I2" s="805" t="s">
        <v>2411</v>
      </c>
      <c r="J2" s="805" t="s">
        <v>2412</v>
      </c>
      <c r="K2" s="805" t="s">
        <v>2413</v>
      </c>
      <c r="L2" s="805" t="s">
        <v>2414</v>
      </c>
      <c r="M2" s="805" t="s">
        <v>2415</v>
      </c>
      <c r="N2" s="805" t="s">
        <v>2416</v>
      </c>
      <c r="O2" s="806" t="s">
        <v>2417</v>
      </c>
      <c r="P2" s="813"/>
      <c r="Q2" s="814"/>
      <c r="R2" s="814"/>
      <c r="S2" s="814"/>
      <c r="T2" s="814"/>
      <c r="U2" s="814"/>
      <c r="V2" s="814"/>
    </row>
    <row r="3" spans="1:22" s="819" customFormat="1" ht="15.75" customHeight="1">
      <c r="A3" s="807" t="s">
        <v>2365</v>
      </c>
      <c r="B3" s="816">
        <f aca="true" t="shared" si="0" ref="B3:O3">SUM(B4,B36)</f>
        <v>420276.63</v>
      </c>
      <c r="C3" s="816">
        <f t="shared" si="0"/>
        <v>304704.5899999999</v>
      </c>
      <c r="D3" s="816">
        <f t="shared" si="0"/>
        <v>1231.69</v>
      </c>
      <c r="E3" s="816">
        <f t="shared" si="0"/>
        <v>178.2</v>
      </c>
      <c r="F3" s="816">
        <f t="shared" si="0"/>
        <v>2053.02</v>
      </c>
      <c r="G3" s="816">
        <f t="shared" si="0"/>
        <v>10431.65</v>
      </c>
      <c r="H3" s="816">
        <f t="shared" si="0"/>
        <v>3.15</v>
      </c>
      <c r="I3" s="816">
        <f t="shared" si="0"/>
        <v>32071.57</v>
      </c>
      <c r="J3" s="816">
        <f t="shared" si="0"/>
        <v>11.1</v>
      </c>
      <c r="K3" s="816">
        <f t="shared" si="0"/>
        <v>4879.87</v>
      </c>
      <c r="L3" s="816">
        <f t="shared" si="0"/>
        <v>5841.22</v>
      </c>
      <c r="M3" s="816">
        <f t="shared" si="0"/>
        <v>10.319999999999999</v>
      </c>
      <c r="N3" s="816">
        <f t="shared" si="0"/>
        <v>2069943.5599999998</v>
      </c>
      <c r="O3" s="817">
        <f t="shared" si="0"/>
        <v>76786.25</v>
      </c>
      <c r="P3" s="818"/>
      <c r="Q3" s="812"/>
      <c r="R3" s="812"/>
      <c r="S3" s="812"/>
      <c r="T3" s="812"/>
      <c r="U3" s="812"/>
      <c r="V3" s="812"/>
    </row>
    <row r="4" spans="1:22" s="819" customFormat="1" ht="15.75" customHeight="1">
      <c r="A4" s="807" t="s">
        <v>814</v>
      </c>
      <c r="B4" s="820">
        <f>SUM(B5,B27,B31)</f>
        <v>305254.04</v>
      </c>
      <c r="C4" s="820">
        <f>SUM(C5,C27,C31)</f>
        <v>269492.4099999999</v>
      </c>
      <c r="D4" s="820">
        <f aca="true" t="shared" si="1" ref="D4:O4">SUM(D5,D27,D31)</f>
        <v>1231.69</v>
      </c>
      <c r="E4" s="820">
        <f t="shared" si="1"/>
        <v>178.2</v>
      </c>
      <c r="F4" s="820">
        <f t="shared" si="1"/>
        <v>1532.68</v>
      </c>
      <c r="G4" s="820">
        <f t="shared" si="1"/>
        <v>3824.8099999999995</v>
      </c>
      <c r="H4" s="820">
        <f t="shared" si="1"/>
        <v>3.15</v>
      </c>
      <c r="I4" s="820">
        <f t="shared" si="1"/>
        <v>20810</v>
      </c>
      <c r="J4" s="820">
        <f t="shared" si="1"/>
        <v>11.1</v>
      </c>
      <c r="K4" s="820">
        <f t="shared" si="1"/>
        <v>3395.55</v>
      </c>
      <c r="L4" s="820">
        <f t="shared" si="1"/>
        <v>5841.22</v>
      </c>
      <c r="M4" s="820">
        <f t="shared" si="1"/>
        <v>10.319999999999999</v>
      </c>
      <c r="N4" s="820">
        <f t="shared" si="1"/>
        <v>1168991.8699999999</v>
      </c>
      <c r="O4" s="821">
        <f t="shared" si="1"/>
        <v>57161.689999999995</v>
      </c>
      <c r="P4" s="818"/>
      <c r="Q4" s="812"/>
      <c r="R4" s="812"/>
      <c r="S4" s="812"/>
      <c r="T4" s="812"/>
      <c r="U4" s="812"/>
      <c r="V4" s="812"/>
    </row>
    <row r="5" spans="1:22" s="819" customFormat="1" ht="15.75" customHeight="1">
      <c r="A5" s="808" t="s">
        <v>2418</v>
      </c>
      <c r="B5" s="822">
        <f>SUM(B6:B26)</f>
        <v>261792.91</v>
      </c>
      <c r="C5" s="822">
        <f>SUM(C6:C26)</f>
        <v>152606.95999999996</v>
      </c>
      <c r="D5" s="822">
        <f aca="true" t="shared" si="2" ref="D5:O5">SUM(D6:D26)</f>
        <v>1231.69</v>
      </c>
      <c r="E5" s="822">
        <f t="shared" si="2"/>
        <v>178.2</v>
      </c>
      <c r="F5" s="822">
        <f t="shared" si="2"/>
        <v>1531.8700000000001</v>
      </c>
      <c r="G5" s="822">
        <f t="shared" si="2"/>
        <v>2656.7699999999995</v>
      </c>
      <c r="H5" s="822">
        <f t="shared" si="2"/>
        <v>3.15</v>
      </c>
      <c r="I5" s="822">
        <f t="shared" si="2"/>
        <v>10531.849999999999</v>
      </c>
      <c r="J5" s="822">
        <f t="shared" si="2"/>
        <v>11.1</v>
      </c>
      <c r="K5" s="822">
        <f t="shared" si="2"/>
        <v>3220.3100000000004</v>
      </c>
      <c r="L5" s="822">
        <f t="shared" si="2"/>
        <v>5841.22</v>
      </c>
      <c r="M5" s="822">
        <f t="shared" si="2"/>
        <v>10.319999999999999</v>
      </c>
      <c r="N5" s="822">
        <f t="shared" si="2"/>
        <v>1133863.97</v>
      </c>
      <c r="O5" s="823">
        <f t="shared" si="2"/>
        <v>50460.969999999994</v>
      </c>
      <c r="P5" s="818"/>
      <c r="Q5" s="812"/>
      <c r="R5" s="812"/>
      <c r="S5" s="812"/>
      <c r="T5" s="812"/>
      <c r="U5" s="812"/>
      <c r="V5" s="812"/>
    </row>
    <row r="6" spans="1:15" ht="15.75" customHeight="1">
      <c r="A6" s="808" t="s">
        <v>2419</v>
      </c>
      <c r="B6" s="822">
        <v>7977.47</v>
      </c>
      <c r="C6" s="824">
        <v>5387.49</v>
      </c>
      <c r="D6" s="825"/>
      <c r="E6" s="825"/>
      <c r="F6" s="825">
        <v>2.03</v>
      </c>
      <c r="G6" s="825">
        <v>284.47</v>
      </c>
      <c r="H6" s="825"/>
      <c r="I6" s="825">
        <v>99.2</v>
      </c>
      <c r="J6" s="825"/>
      <c r="K6" s="825">
        <v>26.08</v>
      </c>
      <c r="L6" s="825"/>
      <c r="M6" s="825"/>
      <c r="N6" s="825">
        <v>36890.32</v>
      </c>
      <c r="O6" s="825">
        <v>1821.61</v>
      </c>
    </row>
    <row r="7" spans="1:15" ht="15.75" customHeight="1">
      <c r="A7" s="808" t="s">
        <v>2420</v>
      </c>
      <c r="B7" s="822">
        <v>25080.52</v>
      </c>
      <c r="C7" s="826">
        <v>7875.22</v>
      </c>
      <c r="D7" s="825"/>
      <c r="E7" s="825"/>
      <c r="F7" s="825">
        <v>90.46</v>
      </c>
      <c r="G7" s="825">
        <v>321.57</v>
      </c>
      <c r="H7" s="825"/>
      <c r="I7" s="825">
        <v>84.48</v>
      </c>
      <c r="J7" s="825"/>
      <c r="K7" s="825">
        <v>45.2</v>
      </c>
      <c r="L7" s="825"/>
      <c r="M7" s="825"/>
      <c r="N7" s="825">
        <v>304387.04</v>
      </c>
      <c r="O7" s="825">
        <v>5942.6</v>
      </c>
    </row>
    <row r="8" spans="1:15" ht="15.75" customHeight="1">
      <c r="A8" s="808" t="s">
        <v>2421</v>
      </c>
      <c r="B8" s="822">
        <v>61055.89</v>
      </c>
      <c r="C8" s="826">
        <v>47888.6</v>
      </c>
      <c r="D8" s="825"/>
      <c r="E8" s="825"/>
      <c r="F8" s="825">
        <v>274.17</v>
      </c>
      <c r="G8" s="825">
        <v>437.33</v>
      </c>
      <c r="H8" s="825"/>
      <c r="I8" s="825">
        <v>2488.98</v>
      </c>
      <c r="J8" s="825"/>
      <c r="K8" s="825">
        <v>1.55</v>
      </c>
      <c r="L8" s="825">
        <v>0.83</v>
      </c>
      <c r="M8" s="825"/>
      <c r="N8" s="825">
        <v>310018.66</v>
      </c>
      <c r="O8" s="825">
        <v>7057.91</v>
      </c>
    </row>
    <row r="9" spans="1:15" ht="15.75" customHeight="1">
      <c r="A9" s="808" t="s">
        <v>2422</v>
      </c>
      <c r="B9" s="822">
        <v>945.7</v>
      </c>
      <c r="C9" s="826">
        <v>555.87</v>
      </c>
      <c r="D9" s="825"/>
      <c r="E9" s="825"/>
      <c r="F9" s="825">
        <v>1.62</v>
      </c>
      <c r="G9" s="825">
        <v>17.02</v>
      </c>
      <c r="H9" s="825"/>
      <c r="I9" s="825">
        <v>2.48</v>
      </c>
      <c r="J9" s="825"/>
      <c r="K9" s="825">
        <v>1.23</v>
      </c>
      <c r="L9" s="825"/>
      <c r="M9" s="825"/>
      <c r="N9" s="825">
        <v>11366.54</v>
      </c>
      <c r="O9" s="825">
        <v>89.99</v>
      </c>
    </row>
    <row r="10" spans="1:15" ht="15.75" customHeight="1">
      <c r="A10" s="808" t="s">
        <v>2423</v>
      </c>
      <c r="B10" s="822">
        <v>943.04</v>
      </c>
      <c r="C10" s="826">
        <v>58.22</v>
      </c>
      <c r="D10" s="825"/>
      <c r="E10" s="825"/>
      <c r="F10" s="825">
        <v>14.42</v>
      </c>
      <c r="G10" s="825">
        <v>38.86</v>
      </c>
      <c r="H10" s="825"/>
      <c r="I10" s="825">
        <v>19.05</v>
      </c>
      <c r="J10" s="825"/>
      <c r="K10" s="825">
        <v>3.99</v>
      </c>
      <c r="L10" s="825"/>
      <c r="M10" s="825"/>
      <c r="N10" s="825">
        <v>10137.88</v>
      </c>
      <c r="O10" s="825">
        <v>235.05</v>
      </c>
    </row>
    <row r="11" spans="1:15" ht="15.75" customHeight="1">
      <c r="A11" s="808" t="s">
        <v>2424</v>
      </c>
      <c r="B11" s="822">
        <v>1068.64</v>
      </c>
      <c r="C11" s="826">
        <v>1336.1</v>
      </c>
      <c r="D11" s="825"/>
      <c r="E11" s="825"/>
      <c r="F11" s="825"/>
      <c r="G11" s="825">
        <v>4.16</v>
      </c>
      <c r="H11" s="825"/>
      <c r="I11" s="825">
        <v>2.11</v>
      </c>
      <c r="J11" s="825"/>
      <c r="K11" s="825"/>
      <c r="L11" s="825"/>
      <c r="M11" s="825"/>
      <c r="N11" s="825"/>
      <c r="O11" s="825">
        <v>85.49</v>
      </c>
    </row>
    <row r="12" spans="1:15" ht="15.75" customHeight="1">
      <c r="A12" s="808" t="s">
        <v>2425</v>
      </c>
      <c r="B12" s="822">
        <v>2505.22</v>
      </c>
      <c r="C12" s="826">
        <v>845</v>
      </c>
      <c r="D12" s="825"/>
      <c r="E12" s="825"/>
      <c r="F12" s="825">
        <v>100.65</v>
      </c>
      <c r="G12" s="825">
        <v>92.8</v>
      </c>
      <c r="H12" s="825"/>
      <c r="I12" s="825"/>
      <c r="J12" s="825"/>
      <c r="K12" s="825"/>
      <c r="L12" s="825"/>
      <c r="M12" s="825"/>
      <c r="N12" s="825"/>
      <c r="O12" s="825">
        <v>441.74</v>
      </c>
    </row>
    <row r="13" spans="1:15" ht="15.75" customHeight="1">
      <c r="A13" s="808" t="s">
        <v>2426</v>
      </c>
      <c r="B13" s="822">
        <v>733.37</v>
      </c>
      <c r="C13" s="826"/>
      <c r="D13" s="825"/>
      <c r="E13" s="825"/>
      <c r="F13" s="825">
        <v>33.73</v>
      </c>
      <c r="G13" s="825">
        <v>37.64</v>
      </c>
      <c r="H13" s="825"/>
      <c r="I13" s="825">
        <v>9.42</v>
      </c>
      <c r="J13" s="825"/>
      <c r="K13" s="825">
        <v>37.21</v>
      </c>
      <c r="L13" s="825"/>
      <c r="M13" s="825"/>
      <c r="N13" s="825">
        <v>1647.4</v>
      </c>
      <c r="O13" s="825">
        <v>109.61</v>
      </c>
    </row>
    <row r="14" spans="1:15" ht="15.75" customHeight="1">
      <c r="A14" s="808" t="s">
        <v>2427</v>
      </c>
      <c r="B14" s="822">
        <v>5796.25</v>
      </c>
      <c r="C14" s="826">
        <v>2313.22</v>
      </c>
      <c r="D14" s="825"/>
      <c r="E14" s="825"/>
      <c r="F14" s="825"/>
      <c r="G14" s="825">
        <v>73.87</v>
      </c>
      <c r="H14" s="825"/>
      <c r="I14" s="825">
        <v>99.81</v>
      </c>
      <c r="J14" s="825"/>
      <c r="K14" s="825"/>
      <c r="L14" s="825"/>
      <c r="M14" s="825"/>
      <c r="N14" s="825">
        <v>81299.55</v>
      </c>
      <c r="O14" s="825">
        <v>909.26</v>
      </c>
    </row>
    <row r="15" spans="1:15" ht="15.75" customHeight="1">
      <c r="A15" s="808" t="s">
        <v>2428</v>
      </c>
      <c r="B15" s="822">
        <v>2613.08</v>
      </c>
      <c r="C15" s="826">
        <v>23.65</v>
      </c>
      <c r="D15" s="825"/>
      <c r="E15" s="825"/>
      <c r="F15" s="825">
        <v>1.41</v>
      </c>
      <c r="G15" s="825">
        <v>62.06</v>
      </c>
      <c r="H15" s="825"/>
      <c r="I15" s="825">
        <v>1.2</v>
      </c>
      <c r="J15" s="825"/>
      <c r="K15" s="825"/>
      <c r="L15" s="825"/>
      <c r="M15" s="825"/>
      <c r="N15" s="825">
        <v>39019</v>
      </c>
      <c r="O15" s="825">
        <v>940.16</v>
      </c>
    </row>
    <row r="16" spans="1:15" ht="15.75" customHeight="1">
      <c r="A16" s="808" t="s">
        <v>2429</v>
      </c>
      <c r="B16" s="822">
        <v>8587.88</v>
      </c>
      <c r="C16" s="826">
        <v>1517</v>
      </c>
      <c r="D16" s="825"/>
      <c r="E16" s="825"/>
      <c r="F16" s="825"/>
      <c r="G16" s="825">
        <v>149.98</v>
      </c>
      <c r="H16" s="825"/>
      <c r="I16" s="825">
        <v>119.23</v>
      </c>
      <c r="J16" s="825"/>
      <c r="K16" s="825">
        <v>10.86</v>
      </c>
      <c r="L16" s="825"/>
      <c r="M16" s="825"/>
      <c r="N16" s="825">
        <v>22689.19</v>
      </c>
      <c r="O16" s="825">
        <v>5140.41</v>
      </c>
    </row>
    <row r="17" spans="1:15" ht="15.75" customHeight="1">
      <c r="A17" s="808" t="s">
        <v>2430</v>
      </c>
      <c r="B17" s="822">
        <v>53532.12</v>
      </c>
      <c r="C17" s="826">
        <v>54702.24</v>
      </c>
      <c r="D17" s="825">
        <v>1231.69</v>
      </c>
      <c r="E17" s="825">
        <v>165.28</v>
      </c>
      <c r="F17" s="825"/>
      <c r="G17" s="825">
        <v>120.18</v>
      </c>
      <c r="H17" s="825"/>
      <c r="I17" s="825">
        <v>3506.12</v>
      </c>
      <c r="J17" s="825"/>
      <c r="K17" s="825">
        <v>28.47</v>
      </c>
      <c r="L17" s="825">
        <v>17.25</v>
      </c>
      <c r="M17" s="825"/>
      <c r="N17" s="825">
        <v>10718.93</v>
      </c>
      <c r="O17" s="825">
        <v>6058.49</v>
      </c>
    </row>
    <row r="18" spans="1:15" ht="15.75" customHeight="1">
      <c r="A18" s="808" t="s">
        <v>2431</v>
      </c>
      <c r="B18" s="822">
        <v>264.7</v>
      </c>
      <c r="C18" s="826"/>
      <c r="D18" s="825"/>
      <c r="E18" s="825"/>
      <c r="F18" s="825"/>
      <c r="G18" s="825">
        <v>1.58</v>
      </c>
      <c r="H18" s="825"/>
      <c r="I18" s="825">
        <v>20.24</v>
      </c>
      <c r="J18" s="825"/>
      <c r="K18" s="825">
        <v>0.78</v>
      </c>
      <c r="L18" s="825"/>
      <c r="M18" s="825"/>
      <c r="N18" s="825">
        <v>757.44</v>
      </c>
      <c r="O18" s="825">
        <v>167.39</v>
      </c>
    </row>
    <row r="19" spans="1:15" ht="15.75" customHeight="1">
      <c r="A19" s="808" t="s">
        <v>2432</v>
      </c>
      <c r="B19" s="822">
        <v>21594</v>
      </c>
      <c r="C19" s="826">
        <v>2237.37</v>
      </c>
      <c r="D19" s="825"/>
      <c r="E19" s="825"/>
      <c r="F19" s="825">
        <v>196.81</v>
      </c>
      <c r="G19" s="825">
        <v>250.85</v>
      </c>
      <c r="H19" s="825">
        <v>1.71</v>
      </c>
      <c r="I19" s="825">
        <v>213.8</v>
      </c>
      <c r="J19" s="825"/>
      <c r="K19" s="825">
        <v>3024.84</v>
      </c>
      <c r="L19" s="825"/>
      <c r="M19" s="825"/>
      <c r="N19" s="825">
        <v>31627.34</v>
      </c>
      <c r="O19" s="825">
        <v>8672.8</v>
      </c>
    </row>
    <row r="20" spans="1:15" ht="15.75" customHeight="1">
      <c r="A20" s="808" t="s">
        <v>2433</v>
      </c>
      <c r="B20" s="822">
        <v>1061.84</v>
      </c>
      <c r="C20" s="826">
        <v>36</v>
      </c>
      <c r="D20" s="825"/>
      <c r="E20" s="825"/>
      <c r="F20" s="825">
        <v>3.88</v>
      </c>
      <c r="G20" s="825">
        <v>125.1</v>
      </c>
      <c r="H20" s="825"/>
      <c r="I20" s="825">
        <v>4.96</v>
      </c>
      <c r="J20" s="825">
        <v>11.1</v>
      </c>
      <c r="K20" s="825">
        <v>5.53</v>
      </c>
      <c r="L20" s="825"/>
      <c r="M20" s="825"/>
      <c r="N20" s="825">
        <v>16270.37</v>
      </c>
      <c r="O20" s="825">
        <v>177.02</v>
      </c>
    </row>
    <row r="21" spans="1:15" ht="15.75" customHeight="1">
      <c r="A21" s="808" t="s">
        <v>2434</v>
      </c>
      <c r="B21" s="822">
        <v>3372.21</v>
      </c>
      <c r="C21" s="826">
        <v>490.04</v>
      </c>
      <c r="D21" s="825"/>
      <c r="E21" s="825"/>
      <c r="F21" s="825">
        <v>51.21</v>
      </c>
      <c r="G21" s="825">
        <v>83.51</v>
      </c>
      <c r="H21" s="825"/>
      <c r="I21" s="825">
        <v>125.55</v>
      </c>
      <c r="J21" s="825"/>
      <c r="K21" s="825">
        <v>5.51</v>
      </c>
      <c r="L21" s="825"/>
      <c r="M21" s="825"/>
      <c r="N21" s="825">
        <v>7839.96</v>
      </c>
      <c r="O21" s="825">
        <v>1479.03</v>
      </c>
    </row>
    <row r="22" spans="1:15" ht="15.75" customHeight="1">
      <c r="A22" s="808" t="s">
        <v>2435</v>
      </c>
      <c r="B22" s="822">
        <v>57753.62</v>
      </c>
      <c r="C22" s="826">
        <v>26203.44</v>
      </c>
      <c r="D22" s="825"/>
      <c r="E22" s="825"/>
      <c r="F22" s="825">
        <v>754.28</v>
      </c>
      <c r="G22" s="825">
        <v>305.23</v>
      </c>
      <c r="H22" s="825">
        <v>1.44</v>
      </c>
      <c r="I22" s="825">
        <v>3625.49</v>
      </c>
      <c r="J22" s="825"/>
      <c r="K22" s="825">
        <v>13.81</v>
      </c>
      <c r="L22" s="825">
        <v>4559.22</v>
      </c>
      <c r="M22" s="825">
        <v>9.12</v>
      </c>
      <c r="N22" s="825">
        <v>218144.79</v>
      </c>
      <c r="O22" s="825">
        <v>9023.34</v>
      </c>
    </row>
    <row r="23" spans="1:15" ht="15.75" customHeight="1">
      <c r="A23" s="808" t="s">
        <v>2436</v>
      </c>
      <c r="B23" s="822">
        <v>4493.26</v>
      </c>
      <c r="C23" s="827"/>
      <c r="D23" s="825"/>
      <c r="E23" s="825"/>
      <c r="F23" s="825">
        <v>7.05</v>
      </c>
      <c r="G23" s="825">
        <v>62.88</v>
      </c>
      <c r="H23" s="825"/>
      <c r="I23" s="825">
        <v>30.22</v>
      </c>
      <c r="J23" s="825"/>
      <c r="K23" s="825">
        <v>11.56</v>
      </c>
      <c r="L23" s="825">
        <v>1254</v>
      </c>
      <c r="M23" s="825"/>
      <c r="N23" s="825">
        <v>21819.1</v>
      </c>
      <c r="O23" s="825">
        <v>1410.67</v>
      </c>
    </row>
    <row r="24" spans="1:15" ht="15.75" customHeight="1">
      <c r="A24" s="808" t="s">
        <v>2437</v>
      </c>
      <c r="B24" s="822">
        <v>932.84</v>
      </c>
      <c r="C24" s="826">
        <v>135.33</v>
      </c>
      <c r="D24" s="825"/>
      <c r="E24" s="825"/>
      <c r="F24" s="825">
        <v>0.15</v>
      </c>
      <c r="G24" s="825">
        <v>61.41</v>
      </c>
      <c r="H24" s="825"/>
      <c r="I24" s="825">
        <v>45.19</v>
      </c>
      <c r="J24" s="825"/>
      <c r="K24" s="825">
        <v>1.34</v>
      </c>
      <c r="L24" s="825">
        <v>9.92</v>
      </c>
      <c r="M24" s="825">
        <v>1.2</v>
      </c>
      <c r="N24" s="825">
        <v>1836.04</v>
      </c>
      <c r="O24" s="825">
        <v>486.13</v>
      </c>
    </row>
    <row r="25" spans="1:15" ht="15.75" customHeight="1">
      <c r="A25" s="808" t="s">
        <v>2438</v>
      </c>
      <c r="B25" s="822">
        <v>568.98</v>
      </c>
      <c r="C25" s="826">
        <v>48.17</v>
      </c>
      <c r="D25" s="825"/>
      <c r="E25" s="825"/>
      <c r="F25" s="825"/>
      <c r="G25" s="825">
        <v>121.55</v>
      </c>
      <c r="H25" s="825"/>
      <c r="I25" s="825">
        <v>13.06</v>
      </c>
      <c r="J25" s="825"/>
      <c r="K25" s="825">
        <v>0.2</v>
      </c>
      <c r="L25" s="825"/>
      <c r="M25" s="825"/>
      <c r="N25" s="825">
        <v>7394.42</v>
      </c>
      <c r="O25" s="825">
        <v>68.51</v>
      </c>
    </row>
    <row r="26" spans="1:15" ht="15.75" customHeight="1">
      <c r="A26" s="808" t="s">
        <v>2439</v>
      </c>
      <c r="B26" s="822">
        <v>912.28</v>
      </c>
      <c r="C26" s="826">
        <v>954</v>
      </c>
      <c r="D26" s="825"/>
      <c r="E26" s="825">
        <v>12.92</v>
      </c>
      <c r="F26" s="825"/>
      <c r="G26" s="825">
        <v>4.72</v>
      </c>
      <c r="H26" s="825"/>
      <c r="I26" s="825">
        <v>21.26</v>
      </c>
      <c r="J26" s="825"/>
      <c r="K26" s="825">
        <v>2.15</v>
      </c>
      <c r="L26" s="825"/>
      <c r="M26" s="825"/>
      <c r="N26" s="825"/>
      <c r="O26" s="825">
        <v>143.76</v>
      </c>
    </row>
    <row r="27" spans="1:15" s="819" customFormat="1" ht="15.75" customHeight="1">
      <c r="A27" s="808" t="s">
        <v>2440</v>
      </c>
      <c r="B27" s="826">
        <f>SUM(B28:B30)</f>
        <v>16775.27</v>
      </c>
      <c r="C27" s="826">
        <f>SUM(C28:C30)</f>
        <v>114229.59</v>
      </c>
      <c r="D27" s="826">
        <f aca="true" t="shared" si="3" ref="D27:O27">SUM(D28:D30)</f>
        <v>0</v>
      </c>
      <c r="E27" s="826">
        <f t="shared" si="3"/>
        <v>0</v>
      </c>
      <c r="F27" s="826">
        <f t="shared" si="3"/>
        <v>0</v>
      </c>
      <c r="G27" s="826">
        <f t="shared" si="3"/>
        <v>31.259999999999998</v>
      </c>
      <c r="H27" s="826">
        <f t="shared" si="3"/>
        <v>0</v>
      </c>
      <c r="I27" s="826">
        <f t="shared" si="3"/>
        <v>40.01</v>
      </c>
      <c r="J27" s="826">
        <f t="shared" si="3"/>
        <v>0</v>
      </c>
      <c r="K27" s="826">
        <f t="shared" si="3"/>
        <v>0</v>
      </c>
      <c r="L27" s="826">
        <f t="shared" si="3"/>
        <v>0</v>
      </c>
      <c r="M27" s="826">
        <f t="shared" si="3"/>
        <v>0</v>
      </c>
      <c r="N27" s="826">
        <f t="shared" si="3"/>
        <v>7770.97</v>
      </c>
      <c r="O27" s="828">
        <f t="shared" si="3"/>
        <v>1041.8600000000001</v>
      </c>
    </row>
    <row r="28" spans="1:15" ht="15.75" customHeight="1">
      <c r="A28" s="615" t="s">
        <v>2441</v>
      </c>
      <c r="B28" s="822">
        <v>16125.64</v>
      </c>
      <c r="C28" s="826">
        <v>114229.59</v>
      </c>
      <c r="D28" s="825"/>
      <c r="E28" s="825"/>
      <c r="F28" s="825"/>
      <c r="G28" s="825">
        <v>7.35</v>
      </c>
      <c r="H28" s="825"/>
      <c r="I28" s="825">
        <v>36.75</v>
      </c>
      <c r="J28" s="825"/>
      <c r="K28" s="825"/>
      <c r="L28" s="825"/>
      <c r="M28" s="825"/>
      <c r="N28" s="825">
        <v>3965.44</v>
      </c>
      <c r="O28" s="825">
        <v>651.35</v>
      </c>
    </row>
    <row r="29" spans="1:15" ht="15.75" customHeight="1">
      <c r="A29" s="615" t="s">
        <v>2442</v>
      </c>
      <c r="B29" s="829">
        <v>75.86</v>
      </c>
      <c r="C29" s="827"/>
      <c r="D29" s="830"/>
      <c r="E29" s="830"/>
      <c r="F29" s="830"/>
      <c r="G29" s="830">
        <v>6.93</v>
      </c>
      <c r="H29" s="830"/>
      <c r="I29" s="830">
        <v>3.26</v>
      </c>
      <c r="J29" s="830"/>
      <c r="K29" s="830"/>
      <c r="L29" s="830"/>
      <c r="M29" s="830"/>
      <c r="N29" s="830">
        <v>1208.27</v>
      </c>
      <c r="O29" s="825">
        <v>16.04</v>
      </c>
    </row>
    <row r="30" spans="1:15" ht="15.75" customHeight="1">
      <c r="A30" s="615" t="s">
        <v>2443</v>
      </c>
      <c r="B30" s="822">
        <v>573.77</v>
      </c>
      <c r="C30" s="827"/>
      <c r="D30" s="825"/>
      <c r="E30" s="825"/>
      <c r="F30" s="825"/>
      <c r="G30" s="825">
        <v>16.98</v>
      </c>
      <c r="H30" s="825"/>
      <c r="I30" s="825"/>
      <c r="J30" s="825"/>
      <c r="K30" s="825"/>
      <c r="L30" s="825"/>
      <c r="M30" s="825"/>
      <c r="N30" s="825">
        <v>2597.26</v>
      </c>
      <c r="O30" s="825">
        <v>374.47</v>
      </c>
    </row>
    <row r="31" spans="1:15" ht="15.75" customHeight="1">
      <c r="A31" s="808" t="s">
        <v>2444</v>
      </c>
      <c r="B31" s="827">
        <v>26685.86</v>
      </c>
      <c r="C31" s="827">
        <v>2655.86</v>
      </c>
      <c r="D31" s="827"/>
      <c r="E31" s="827">
        <v>0</v>
      </c>
      <c r="F31" s="827">
        <v>0.81</v>
      </c>
      <c r="G31" s="827">
        <v>1136.78</v>
      </c>
      <c r="H31" s="827">
        <v>0</v>
      </c>
      <c r="I31" s="827">
        <v>10238.14</v>
      </c>
      <c r="J31" s="827">
        <v>0</v>
      </c>
      <c r="K31" s="827">
        <v>175.24</v>
      </c>
      <c r="L31" s="827"/>
      <c r="M31" s="827"/>
      <c r="N31" s="827">
        <v>27356.93</v>
      </c>
      <c r="O31" s="831">
        <v>5658.86</v>
      </c>
    </row>
    <row r="32" spans="1:15" ht="15.75" customHeight="1">
      <c r="A32" s="808" t="s">
        <v>2445</v>
      </c>
      <c r="B32" s="827">
        <v>1301.1</v>
      </c>
      <c r="C32" s="832">
        <v>297</v>
      </c>
      <c r="D32" s="827"/>
      <c r="E32" s="827"/>
      <c r="F32" s="827">
        <v>0</v>
      </c>
      <c r="G32" s="827">
        <v>223.8</v>
      </c>
      <c r="H32" s="827"/>
      <c r="I32" s="827">
        <v>39.8</v>
      </c>
      <c r="J32" s="827"/>
      <c r="K32" s="827">
        <v>8.4</v>
      </c>
      <c r="L32" s="827"/>
      <c r="M32" s="827"/>
      <c r="N32" s="827">
        <v>9824.7</v>
      </c>
      <c r="O32" s="831">
        <v>286.3</v>
      </c>
    </row>
    <row r="33" spans="1:15" ht="15.75" customHeight="1">
      <c r="A33" s="808" t="s">
        <v>2446</v>
      </c>
      <c r="B33" s="827">
        <v>24385.6</v>
      </c>
      <c r="C33" s="832">
        <v>2318.4</v>
      </c>
      <c r="D33" s="833"/>
      <c r="E33" s="827"/>
      <c r="F33" s="827">
        <v>0.7</v>
      </c>
      <c r="G33" s="827">
        <v>775</v>
      </c>
      <c r="H33" s="827"/>
      <c r="I33" s="827">
        <v>9787.7</v>
      </c>
      <c r="J33" s="827"/>
      <c r="K33" s="827">
        <v>165.2</v>
      </c>
      <c r="L33" s="827"/>
      <c r="M33" s="827"/>
      <c r="N33" s="827">
        <v>15463</v>
      </c>
      <c r="O33" s="831">
        <v>5295.7</v>
      </c>
    </row>
    <row r="34" spans="1:15" ht="15.75" customHeight="1">
      <c r="A34" s="808" t="s">
        <v>2447</v>
      </c>
      <c r="B34" s="834">
        <v>251.53</v>
      </c>
      <c r="C34" s="829">
        <v>20.77</v>
      </c>
      <c r="D34" s="829"/>
      <c r="E34" s="827">
        <v>0</v>
      </c>
      <c r="F34" s="834">
        <v>0.08</v>
      </c>
      <c r="G34" s="834">
        <v>90.51</v>
      </c>
      <c r="H34" s="827">
        <v>0</v>
      </c>
      <c r="I34" s="834">
        <v>2.44</v>
      </c>
      <c r="J34" s="827">
        <v>0</v>
      </c>
      <c r="K34" s="834">
        <v>0.52</v>
      </c>
      <c r="L34" s="827"/>
      <c r="M34" s="827"/>
      <c r="N34" s="834">
        <v>1554.23</v>
      </c>
      <c r="O34" s="835">
        <v>36.65</v>
      </c>
    </row>
    <row r="35" spans="1:15" ht="15.75" customHeight="1">
      <c r="A35" s="808" t="s">
        <v>2448</v>
      </c>
      <c r="B35" s="834">
        <v>747.6</v>
      </c>
      <c r="C35" s="829">
        <v>19.68</v>
      </c>
      <c r="D35" s="829"/>
      <c r="E35" s="827">
        <v>0</v>
      </c>
      <c r="F35" s="834">
        <v>0</v>
      </c>
      <c r="G35" s="834">
        <v>47.5</v>
      </c>
      <c r="H35" s="827">
        <v>0</v>
      </c>
      <c r="I35" s="834">
        <v>408.21</v>
      </c>
      <c r="J35" s="827">
        <v>0</v>
      </c>
      <c r="K35" s="834">
        <v>1.1</v>
      </c>
      <c r="L35" s="827"/>
      <c r="M35" s="827"/>
      <c r="N35" s="834">
        <v>515.04</v>
      </c>
      <c r="O35" s="835">
        <v>40.21</v>
      </c>
    </row>
    <row r="36" spans="1:15" ht="15.75" customHeight="1">
      <c r="A36" s="809" t="s">
        <v>2449</v>
      </c>
      <c r="B36" s="836">
        <v>115022.59</v>
      </c>
      <c r="C36" s="837">
        <v>35212.18</v>
      </c>
      <c r="D36" s="837"/>
      <c r="E36" s="836">
        <v>0</v>
      </c>
      <c r="F36" s="836">
        <v>520.34</v>
      </c>
      <c r="G36" s="836">
        <v>6606.84</v>
      </c>
      <c r="H36" s="836">
        <v>0</v>
      </c>
      <c r="I36" s="836">
        <v>11261.57</v>
      </c>
      <c r="J36" s="836">
        <v>0</v>
      </c>
      <c r="K36" s="836">
        <v>1484.32</v>
      </c>
      <c r="L36" s="836"/>
      <c r="M36" s="836"/>
      <c r="N36" s="836">
        <v>900951.69</v>
      </c>
      <c r="O36" s="838">
        <v>19624.56</v>
      </c>
    </row>
    <row r="37" spans="1:15" ht="15.75" customHeight="1">
      <c r="A37" s="808" t="s">
        <v>2450</v>
      </c>
      <c r="B37" s="827">
        <v>10369.67</v>
      </c>
      <c r="C37" s="829">
        <v>903</v>
      </c>
      <c r="D37" s="829"/>
      <c r="E37" s="827">
        <v>0</v>
      </c>
      <c r="F37" s="827">
        <v>2.5</v>
      </c>
      <c r="G37" s="827">
        <v>948.77</v>
      </c>
      <c r="H37" s="827">
        <v>0</v>
      </c>
      <c r="I37" s="827">
        <v>5277.56</v>
      </c>
      <c r="J37" s="827">
        <v>0</v>
      </c>
      <c r="K37" s="827">
        <v>3.83</v>
      </c>
      <c r="L37" s="827"/>
      <c r="M37" s="827"/>
      <c r="N37" s="827">
        <v>928.79</v>
      </c>
      <c r="O37" s="831">
        <v>463.89</v>
      </c>
    </row>
    <row r="38" spans="1:15" ht="15.75" customHeight="1">
      <c r="A38" s="808" t="s">
        <v>2451</v>
      </c>
      <c r="B38" s="834">
        <v>9208.4</v>
      </c>
      <c r="C38" s="834">
        <v>241</v>
      </c>
      <c r="D38" s="834"/>
      <c r="E38" s="827">
        <v>0</v>
      </c>
      <c r="F38" s="834">
        <v>2.5</v>
      </c>
      <c r="G38" s="834">
        <v>916.22</v>
      </c>
      <c r="H38" s="827">
        <v>0</v>
      </c>
      <c r="I38" s="834">
        <v>5094.63</v>
      </c>
      <c r="J38" s="827">
        <v>0</v>
      </c>
      <c r="K38" s="834">
        <v>0</v>
      </c>
      <c r="L38" s="827"/>
      <c r="M38" s="827"/>
      <c r="N38" s="834">
        <v>44.8</v>
      </c>
      <c r="O38" s="835">
        <v>189.48</v>
      </c>
    </row>
    <row r="39" spans="1:15" ht="15.75" customHeight="1">
      <c r="A39" s="808" t="s">
        <v>2452</v>
      </c>
      <c r="B39" s="834">
        <v>4.48</v>
      </c>
      <c r="C39" s="834">
        <v>0</v>
      </c>
      <c r="D39" s="834"/>
      <c r="E39" s="827">
        <v>0</v>
      </c>
      <c r="F39" s="834">
        <v>0</v>
      </c>
      <c r="G39" s="834">
        <v>1.66</v>
      </c>
      <c r="H39" s="827">
        <v>0</v>
      </c>
      <c r="I39" s="834">
        <v>0</v>
      </c>
      <c r="J39" s="827">
        <v>0</v>
      </c>
      <c r="K39" s="834">
        <v>0</v>
      </c>
      <c r="L39" s="827"/>
      <c r="M39" s="827"/>
      <c r="N39" s="834">
        <v>42.29</v>
      </c>
      <c r="O39" s="835">
        <v>0.48</v>
      </c>
    </row>
    <row r="40" spans="1:15" ht="15.75" customHeight="1">
      <c r="A40" s="808" t="s">
        <v>2453</v>
      </c>
      <c r="B40" s="834">
        <v>1156.79</v>
      </c>
      <c r="C40" s="834">
        <v>662</v>
      </c>
      <c r="D40" s="834"/>
      <c r="E40" s="827">
        <v>0</v>
      </c>
      <c r="F40" s="834">
        <v>0</v>
      </c>
      <c r="G40" s="834">
        <v>30.89</v>
      </c>
      <c r="H40" s="827">
        <v>0</v>
      </c>
      <c r="I40" s="834">
        <v>182.93</v>
      </c>
      <c r="J40" s="827">
        <v>0</v>
      </c>
      <c r="K40" s="834">
        <v>3.83</v>
      </c>
      <c r="L40" s="827"/>
      <c r="M40" s="827"/>
      <c r="N40" s="834">
        <v>841.7</v>
      </c>
      <c r="O40" s="835">
        <v>273.93</v>
      </c>
    </row>
    <row r="41" spans="1:15" ht="15.75" customHeight="1">
      <c r="A41" s="808" t="s">
        <v>2454</v>
      </c>
      <c r="B41" s="839">
        <v>12.38</v>
      </c>
      <c r="C41" s="839">
        <v>0</v>
      </c>
      <c r="D41" s="839"/>
      <c r="E41" s="839">
        <v>0</v>
      </c>
      <c r="F41" s="839">
        <v>0</v>
      </c>
      <c r="G41" s="839">
        <v>0</v>
      </c>
      <c r="H41" s="839">
        <v>0</v>
      </c>
      <c r="I41" s="839">
        <v>0</v>
      </c>
      <c r="J41" s="839">
        <v>0</v>
      </c>
      <c r="K41" s="839">
        <v>0</v>
      </c>
      <c r="L41" s="827"/>
      <c r="M41" s="827"/>
      <c r="N41" s="839">
        <v>0</v>
      </c>
      <c r="O41" s="840">
        <v>10.07</v>
      </c>
    </row>
    <row r="42" spans="1:15" ht="15.75" customHeight="1">
      <c r="A42" s="808" t="s">
        <v>2455</v>
      </c>
      <c r="B42" s="839">
        <v>11.07</v>
      </c>
      <c r="C42" s="839">
        <v>0</v>
      </c>
      <c r="D42" s="839"/>
      <c r="E42" s="827">
        <v>0</v>
      </c>
      <c r="F42" s="839">
        <v>0</v>
      </c>
      <c r="G42" s="839">
        <v>0</v>
      </c>
      <c r="H42" s="827">
        <v>0</v>
      </c>
      <c r="I42" s="839">
        <v>0</v>
      </c>
      <c r="J42" s="827">
        <v>0</v>
      </c>
      <c r="K42" s="839">
        <v>0</v>
      </c>
      <c r="L42" s="827"/>
      <c r="M42" s="827"/>
      <c r="N42" s="839">
        <v>0</v>
      </c>
      <c r="O42" s="835">
        <v>9.01</v>
      </c>
    </row>
    <row r="43" spans="1:15" ht="15.75" customHeight="1">
      <c r="A43" s="808" t="s">
        <v>2456</v>
      </c>
      <c r="B43" s="839">
        <v>1.31</v>
      </c>
      <c r="C43" s="839">
        <v>0</v>
      </c>
      <c r="D43" s="839"/>
      <c r="E43" s="827">
        <v>0</v>
      </c>
      <c r="F43" s="839">
        <v>0</v>
      </c>
      <c r="G43" s="839">
        <v>0</v>
      </c>
      <c r="H43" s="827">
        <v>0</v>
      </c>
      <c r="I43" s="839">
        <v>0</v>
      </c>
      <c r="J43" s="827">
        <v>0</v>
      </c>
      <c r="K43" s="839">
        <v>0</v>
      </c>
      <c r="L43" s="841"/>
      <c r="M43" s="841"/>
      <c r="N43" s="839">
        <v>0</v>
      </c>
      <c r="O43" s="840">
        <v>1.06</v>
      </c>
    </row>
    <row r="44" spans="1:15" ht="15.75" customHeight="1">
      <c r="A44" s="808" t="s">
        <v>2457</v>
      </c>
      <c r="B44" s="827">
        <v>4096.38</v>
      </c>
      <c r="C44" s="827">
        <v>107.64</v>
      </c>
      <c r="D44" s="827"/>
      <c r="E44" s="827">
        <v>0</v>
      </c>
      <c r="F44" s="827">
        <v>0.55</v>
      </c>
      <c r="G44" s="827">
        <v>331.49</v>
      </c>
      <c r="H44" s="827">
        <v>0</v>
      </c>
      <c r="I44" s="827">
        <v>141.99</v>
      </c>
      <c r="J44" s="827">
        <v>0</v>
      </c>
      <c r="K44" s="827">
        <v>5.49</v>
      </c>
      <c r="L44" s="827"/>
      <c r="M44" s="827"/>
      <c r="N44" s="827">
        <v>44836.06</v>
      </c>
      <c r="O44" s="831">
        <v>1448.24</v>
      </c>
    </row>
    <row r="45" spans="1:15" ht="15.75" customHeight="1">
      <c r="A45" s="808" t="s">
        <v>2458</v>
      </c>
      <c r="B45" s="834">
        <v>868.6</v>
      </c>
      <c r="C45" s="834">
        <v>39.71</v>
      </c>
      <c r="D45" s="834"/>
      <c r="E45" s="827">
        <v>0</v>
      </c>
      <c r="F45" s="834">
        <v>0.55</v>
      </c>
      <c r="G45" s="834">
        <v>160.12</v>
      </c>
      <c r="H45" s="827">
        <v>0</v>
      </c>
      <c r="I45" s="834">
        <v>127.94</v>
      </c>
      <c r="J45" s="827">
        <v>0</v>
      </c>
      <c r="K45" s="834">
        <v>3.2</v>
      </c>
      <c r="L45" s="827"/>
      <c r="M45" s="827"/>
      <c r="N45" s="834">
        <v>7797.54</v>
      </c>
      <c r="O45" s="835">
        <v>114.08</v>
      </c>
    </row>
    <row r="46" spans="1:15" ht="15.75" customHeight="1">
      <c r="A46" s="808" t="s">
        <v>2459</v>
      </c>
      <c r="B46" s="834">
        <v>3227.78</v>
      </c>
      <c r="C46" s="834">
        <v>67.93</v>
      </c>
      <c r="D46" s="834"/>
      <c r="E46" s="827">
        <v>0</v>
      </c>
      <c r="F46" s="834">
        <v>0</v>
      </c>
      <c r="G46" s="834">
        <v>171.37</v>
      </c>
      <c r="H46" s="827">
        <v>0</v>
      </c>
      <c r="I46" s="834">
        <v>14.05</v>
      </c>
      <c r="J46" s="827">
        <v>0</v>
      </c>
      <c r="K46" s="834">
        <v>2.29</v>
      </c>
      <c r="L46" s="827"/>
      <c r="M46" s="827"/>
      <c r="N46" s="834">
        <v>37038.52</v>
      </c>
      <c r="O46" s="835">
        <v>1334.16</v>
      </c>
    </row>
    <row r="47" spans="1:15" ht="15.75" customHeight="1">
      <c r="A47" s="808" t="s">
        <v>2460</v>
      </c>
      <c r="B47" s="827">
        <v>26823.83</v>
      </c>
      <c r="C47" s="827">
        <v>14836.04</v>
      </c>
      <c r="D47" s="827"/>
      <c r="E47" s="827">
        <v>0</v>
      </c>
      <c r="F47" s="827">
        <v>395.98</v>
      </c>
      <c r="G47" s="827">
        <v>306.58</v>
      </c>
      <c r="H47" s="827">
        <v>0</v>
      </c>
      <c r="I47" s="827">
        <v>1129.61</v>
      </c>
      <c r="J47" s="827">
        <v>0</v>
      </c>
      <c r="K47" s="827">
        <v>1070.35</v>
      </c>
      <c r="L47" s="827"/>
      <c r="M47" s="827"/>
      <c r="N47" s="827">
        <v>58168.89</v>
      </c>
      <c r="O47" s="831">
        <v>4476.72</v>
      </c>
    </row>
    <row r="48" spans="1:15" ht="15.75" customHeight="1">
      <c r="A48" s="808" t="s">
        <v>2461</v>
      </c>
      <c r="B48" s="834">
        <v>21604.07</v>
      </c>
      <c r="C48" s="834">
        <v>14053.6</v>
      </c>
      <c r="D48" s="834"/>
      <c r="E48" s="827">
        <v>0</v>
      </c>
      <c r="F48" s="834">
        <v>373.97</v>
      </c>
      <c r="G48" s="834">
        <v>259.96</v>
      </c>
      <c r="H48" s="827">
        <v>0</v>
      </c>
      <c r="I48" s="834">
        <v>131.4</v>
      </c>
      <c r="J48" s="827">
        <v>0</v>
      </c>
      <c r="K48" s="834">
        <v>348.66</v>
      </c>
      <c r="L48" s="827"/>
      <c r="M48" s="827"/>
      <c r="N48" s="834">
        <v>45123.4</v>
      </c>
      <c r="O48" s="835">
        <v>3509.69</v>
      </c>
    </row>
    <row r="49" spans="1:15" ht="15.75" customHeight="1">
      <c r="A49" s="808" t="s">
        <v>2462</v>
      </c>
      <c r="B49" s="834">
        <v>5219.76</v>
      </c>
      <c r="C49" s="834">
        <v>782.44</v>
      </c>
      <c r="D49" s="834"/>
      <c r="E49" s="827">
        <v>0</v>
      </c>
      <c r="F49" s="834">
        <v>22.01</v>
      </c>
      <c r="G49" s="834">
        <v>46.62</v>
      </c>
      <c r="H49" s="827">
        <v>0</v>
      </c>
      <c r="I49" s="834">
        <v>998.21</v>
      </c>
      <c r="J49" s="827">
        <v>0</v>
      </c>
      <c r="K49" s="834">
        <v>721.69</v>
      </c>
      <c r="L49" s="827"/>
      <c r="M49" s="827"/>
      <c r="N49" s="834">
        <v>13045.49</v>
      </c>
      <c r="O49" s="835">
        <v>967.03</v>
      </c>
    </row>
    <row r="50" spans="1:15" ht="15.75" customHeight="1">
      <c r="A50" s="808" t="s">
        <v>2463</v>
      </c>
      <c r="B50" s="827">
        <v>313.05</v>
      </c>
      <c r="C50" s="827">
        <v>0</v>
      </c>
      <c r="D50" s="827"/>
      <c r="E50" s="827">
        <v>0</v>
      </c>
      <c r="F50" s="827">
        <v>0.94</v>
      </c>
      <c r="G50" s="827">
        <v>88.22</v>
      </c>
      <c r="H50" s="827">
        <v>0</v>
      </c>
      <c r="I50" s="827">
        <v>0</v>
      </c>
      <c r="J50" s="827">
        <v>0</v>
      </c>
      <c r="K50" s="827">
        <v>0</v>
      </c>
      <c r="L50" s="827"/>
      <c r="M50" s="827"/>
      <c r="N50" s="827">
        <v>2543.01</v>
      </c>
      <c r="O50" s="831">
        <v>68.35</v>
      </c>
    </row>
    <row r="51" spans="1:15" ht="15.75" customHeight="1">
      <c r="A51" s="808" t="s">
        <v>2464</v>
      </c>
      <c r="B51" s="827">
        <v>103.24</v>
      </c>
      <c r="C51" s="827">
        <v>0</v>
      </c>
      <c r="D51" s="827"/>
      <c r="E51" s="827">
        <v>0</v>
      </c>
      <c r="F51" s="827">
        <v>0</v>
      </c>
      <c r="G51" s="827">
        <v>16.14</v>
      </c>
      <c r="H51" s="827">
        <v>0</v>
      </c>
      <c r="I51" s="827">
        <v>0</v>
      </c>
      <c r="J51" s="827">
        <v>0</v>
      </c>
      <c r="K51" s="827">
        <v>0</v>
      </c>
      <c r="L51" s="827"/>
      <c r="M51" s="827"/>
      <c r="N51" s="827">
        <v>2053.37</v>
      </c>
      <c r="O51" s="831">
        <v>7.71</v>
      </c>
    </row>
    <row r="52" spans="1:15" ht="15.75" customHeight="1">
      <c r="A52" s="808" t="s">
        <v>2465</v>
      </c>
      <c r="B52" s="827">
        <v>174.94</v>
      </c>
      <c r="C52" s="827">
        <v>0</v>
      </c>
      <c r="D52" s="827"/>
      <c r="E52" s="827">
        <v>0</v>
      </c>
      <c r="F52" s="827">
        <v>0</v>
      </c>
      <c r="G52" s="827">
        <v>65.25</v>
      </c>
      <c r="H52" s="827">
        <v>0</v>
      </c>
      <c r="I52" s="827">
        <v>0</v>
      </c>
      <c r="J52" s="827">
        <v>0</v>
      </c>
      <c r="K52" s="827">
        <v>0</v>
      </c>
      <c r="L52" s="827"/>
      <c r="M52" s="827"/>
      <c r="N52" s="827">
        <v>330.8</v>
      </c>
      <c r="O52" s="831">
        <v>55.05</v>
      </c>
    </row>
    <row r="53" spans="1:15" ht="15.75" customHeight="1">
      <c r="A53" s="808" t="s">
        <v>2466</v>
      </c>
      <c r="B53" s="834">
        <v>9.01</v>
      </c>
      <c r="C53" s="834">
        <v>0</v>
      </c>
      <c r="D53" s="834"/>
      <c r="E53" s="827">
        <v>0</v>
      </c>
      <c r="F53" s="834">
        <v>0</v>
      </c>
      <c r="G53" s="834">
        <v>0.79</v>
      </c>
      <c r="H53" s="827">
        <v>0</v>
      </c>
      <c r="I53" s="834">
        <v>0</v>
      </c>
      <c r="J53" s="827">
        <v>0</v>
      </c>
      <c r="K53" s="834">
        <v>0</v>
      </c>
      <c r="L53" s="827"/>
      <c r="M53" s="827"/>
      <c r="N53" s="834">
        <v>158.84</v>
      </c>
      <c r="O53" s="835">
        <v>1.97</v>
      </c>
    </row>
    <row r="54" spans="1:15" ht="15.75" customHeight="1">
      <c r="A54" s="808" t="s">
        <v>2467</v>
      </c>
      <c r="B54" s="834">
        <v>25.86</v>
      </c>
      <c r="C54" s="834">
        <v>0</v>
      </c>
      <c r="D54" s="834"/>
      <c r="E54" s="827">
        <v>0</v>
      </c>
      <c r="F54" s="834">
        <v>0.94</v>
      </c>
      <c r="G54" s="834">
        <v>6.04</v>
      </c>
      <c r="H54" s="827">
        <v>0</v>
      </c>
      <c r="I54" s="834">
        <v>0</v>
      </c>
      <c r="J54" s="827">
        <v>0</v>
      </c>
      <c r="K54" s="834">
        <v>0</v>
      </c>
      <c r="L54" s="827"/>
      <c r="M54" s="827"/>
      <c r="N54" s="834">
        <v>0</v>
      </c>
      <c r="O54" s="835">
        <v>3.62</v>
      </c>
    </row>
    <row r="55" spans="1:15" ht="15.75" customHeight="1">
      <c r="A55" s="808" t="s">
        <v>2468</v>
      </c>
      <c r="B55" s="827">
        <v>11312.08</v>
      </c>
      <c r="C55" s="827">
        <v>5834</v>
      </c>
      <c r="D55" s="827"/>
      <c r="E55" s="827">
        <v>0</v>
      </c>
      <c r="F55" s="827">
        <v>17.29</v>
      </c>
      <c r="G55" s="827">
        <v>692.47</v>
      </c>
      <c r="H55" s="827">
        <v>0</v>
      </c>
      <c r="I55" s="827">
        <v>21.59</v>
      </c>
      <c r="J55" s="827">
        <v>0</v>
      </c>
      <c r="K55" s="827">
        <v>16.5</v>
      </c>
      <c r="L55" s="827"/>
      <c r="M55" s="827"/>
      <c r="N55" s="827">
        <v>117617.55</v>
      </c>
      <c r="O55" s="831">
        <v>1488.11</v>
      </c>
    </row>
    <row r="56" spans="1:15" ht="15.75" customHeight="1">
      <c r="A56" s="808" t="s">
        <v>2469</v>
      </c>
      <c r="B56" s="827">
        <v>11312.08</v>
      </c>
      <c r="C56" s="827">
        <v>5834</v>
      </c>
      <c r="D56" s="827"/>
      <c r="E56" s="827">
        <v>0</v>
      </c>
      <c r="F56" s="827">
        <v>17.29</v>
      </c>
      <c r="G56" s="827">
        <v>692.47</v>
      </c>
      <c r="H56" s="827">
        <v>0</v>
      </c>
      <c r="I56" s="827">
        <v>21.59</v>
      </c>
      <c r="J56" s="827">
        <v>0</v>
      </c>
      <c r="K56" s="827">
        <v>16.5</v>
      </c>
      <c r="L56" s="827"/>
      <c r="M56" s="827"/>
      <c r="N56" s="827">
        <v>117617.55</v>
      </c>
      <c r="O56" s="831">
        <v>1488.11</v>
      </c>
    </row>
    <row r="57" spans="1:15" ht="15.75" customHeight="1">
      <c r="A57" s="808" t="s">
        <v>2470</v>
      </c>
      <c r="B57" s="827">
        <v>7110.22</v>
      </c>
      <c r="C57" s="827">
        <v>121.5</v>
      </c>
      <c r="D57" s="827"/>
      <c r="E57" s="827">
        <v>0</v>
      </c>
      <c r="F57" s="827">
        <v>0.67</v>
      </c>
      <c r="G57" s="827">
        <v>148.01</v>
      </c>
      <c r="H57" s="827">
        <v>0</v>
      </c>
      <c r="I57" s="827">
        <v>4144.43</v>
      </c>
      <c r="J57" s="827">
        <v>0</v>
      </c>
      <c r="K57" s="827">
        <v>3.98</v>
      </c>
      <c r="L57" s="827"/>
      <c r="M57" s="827"/>
      <c r="N57" s="827">
        <v>12818.02</v>
      </c>
      <c r="O57" s="831">
        <v>255.49</v>
      </c>
    </row>
    <row r="58" spans="1:15" ht="15.75" customHeight="1">
      <c r="A58" s="808" t="s">
        <v>2471</v>
      </c>
      <c r="B58" s="834">
        <v>86.73</v>
      </c>
      <c r="C58" s="834">
        <v>4.5</v>
      </c>
      <c r="D58" s="834"/>
      <c r="E58" s="827">
        <v>0</v>
      </c>
      <c r="F58" s="834">
        <v>0.67</v>
      </c>
      <c r="G58" s="834">
        <v>11.97</v>
      </c>
      <c r="H58" s="827">
        <v>0</v>
      </c>
      <c r="I58" s="834">
        <v>29.17</v>
      </c>
      <c r="J58" s="827">
        <v>0</v>
      </c>
      <c r="K58" s="834">
        <v>0</v>
      </c>
      <c r="L58" s="827"/>
      <c r="M58" s="827"/>
      <c r="N58" s="834">
        <v>89</v>
      </c>
      <c r="O58" s="835">
        <v>9.33</v>
      </c>
    </row>
    <row r="59" spans="1:15" ht="15.75" customHeight="1">
      <c r="A59" s="808" t="s">
        <v>2472</v>
      </c>
      <c r="B59" s="834">
        <v>7023.49</v>
      </c>
      <c r="C59" s="834">
        <v>117</v>
      </c>
      <c r="D59" s="834"/>
      <c r="E59" s="827">
        <v>0</v>
      </c>
      <c r="F59" s="834">
        <v>0</v>
      </c>
      <c r="G59" s="834">
        <v>136.04</v>
      </c>
      <c r="H59" s="827">
        <v>0</v>
      </c>
      <c r="I59" s="834">
        <v>4115.26</v>
      </c>
      <c r="J59" s="827">
        <v>0</v>
      </c>
      <c r="K59" s="834">
        <v>3.98</v>
      </c>
      <c r="L59" s="827"/>
      <c r="M59" s="827"/>
      <c r="N59" s="834">
        <v>12729.02</v>
      </c>
      <c r="O59" s="835">
        <v>246.16</v>
      </c>
    </row>
    <row r="60" spans="1:15" ht="15.75" customHeight="1">
      <c r="A60" s="808" t="s">
        <v>2473</v>
      </c>
      <c r="B60" s="827">
        <v>1906.75</v>
      </c>
      <c r="C60" s="827">
        <v>115</v>
      </c>
      <c r="D60" s="827"/>
      <c r="E60" s="827">
        <v>0</v>
      </c>
      <c r="F60" s="827">
        <v>3.18</v>
      </c>
      <c r="G60" s="827">
        <v>155.01</v>
      </c>
      <c r="H60" s="827">
        <v>0</v>
      </c>
      <c r="I60" s="827">
        <v>36.53</v>
      </c>
      <c r="J60" s="827">
        <v>0</v>
      </c>
      <c r="K60" s="827">
        <v>0.65</v>
      </c>
      <c r="L60" s="827"/>
      <c r="M60" s="827"/>
      <c r="N60" s="827">
        <v>31009.27</v>
      </c>
      <c r="O60" s="831">
        <v>363.02</v>
      </c>
    </row>
    <row r="61" spans="1:15" ht="15.75" customHeight="1">
      <c r="A61" s="808" t="s">
        <v>2474</v>
      </c>
      <c r="B61" s="834">
        <v>37.7</v>
      </c>
      <c r="C61" s="834">
        <v>4</v>
      </c>
      <c r="D61" s="834"/>
      <c r="E61" s="827">
        <v>0</v>
      </c>
      <c r="F61" s="834">
        <v>0</v>
      </c>
      <c r="G61" s="834">
        <v>5.61</v>
      </c>
      <c r="H61" s="827">
        <v>0</v>
      </c>
      <c r="I61" s="834">
        <v>0</v>
      </c>
      <c r="J61" s="827">
        <v>0</v>
      </c>
      <c r="K61" s="834">
        <v>0</v>
      </c>
      <c r="L61" s="827"/>
      <c r="M61" s="827"/>
      <c r="N61" s="834">
        <v>715.32</v>
      </c>
      <c r="O61" s="835">
        <v>1.79</v>
      </c>
    </row>
    <row r="62" spans="1:15" ht="15.75" customHeight="1">
      <c r="A62" s="808" t="s">
        <v>2475</v>
      </c>
      <c r="B62" s="834">
        <v>1812.76</v>
      </c>
      <c r="C62" s="834">
        <v>81</v>
      </c>
      <c r="D62" s="834"/>
      <c r="E62" s="827">
        <v>0</v>
      </c>
      <c r="F62" s="834">
        <v>3.18</v>
      </c>
      <c r="G62" s="834">
        <v>141.62</v>
      </c>
      <c r="H62" s="827">
        <v>0</v>
      </c>
      <c r="I62" s="834">
        <v>36.53</v>
      </c>
      <c r="J62" s="827">
        <v>0</v>
      </c>
      <c r="K62" s="834">
        <v>0.45</v>
      </c>
      <c r="L62" s="827"/>
      <c r="M62" s="827"/>
      <c r="N62" s="834">
        <v>29761.61</v>
      </c>
      <c r="O62" s="835">
        <v>357.24</v>
      </c>
    </row>
    <row r="63" spans="1:15" ht="15.75" customHeight="1">
      <c r="A63" s="808" t="s">
        <v>2476</v>
      </c>
      <c r="B63" s="834">
        <v>56.29</v>
      </c>
      <c r="C63" s="834">
        <v>30</v>
      </c>
      <c r="D63" s="839"/>
      <c r="E63" s="827">
        <v>0</v>
      </c>
      <c r="F63" s="834">
        <v>0</v>
      </c>
      <c r="G63" s="834">
        <v>7.78</v>
      </c>
      <c r="H63" s="827">
        <v>0</v>
      </c>
      <c r="I63" s="834">
        <v>0</v>
      </c>
      <c r="J63" s="827">
        <v>0</v>
      </c>
      <c r="K63" s="834">
        <v>0.2</v>
      </c>
      <c r="L63" s="827"/>
      <c r="M63" s="827"/>
      <c r="N63" s="834">
        <v>532.34</v>
      </c>
      <c r="O63" s="835">
        <v>3.99</v>
      </c>
    </row>
    <row r="64" spans="1:15" ht="15.75" customHeight="1">
      <c r="A64" s="808" t="s">
        <v>2477</v>
      </c>
      <c r="B64" s="827">
        <v>9018.58</v>
      </c>
      <c r="C64" s="827">
        <v>2084</v>
      </c>
      <c r="D64" s="827"/>
      <c r="E64" s="827">
        <v>0</v>
      </c>
      <c r="F64" s="827">
        <v>0</v>
      </c>
      <c r="G64" s="827">
        <v>605.65</v>
      </c>
      <c r="H64" s="827">
        <v>0</v>
      </c>
      <c r="I64" s="827">
        <v>271.42</v>
      </c>
      <c r="J64" s="827">
        <v>0</v>
      </c>
      <c r="K64" s="827">
        <v>86.05</v>
      </c>
      <c r="L64" s="827"/>
      <c r="M64" s="827"/>
      <c r="N64" s="827">
        <v>16452.98</v>
      </c>
      <c r="O64" s="831">
        <v>4503.49</v>
      </c>
    </row>
    <row r="65" spans="1:15" ht="15.75" customHeight="1">
      <c r="A65" s="808" t="s">
        <v>2478</v>
      </c>
      <c r="B65" s="834">
        <v>6083.11</v>
      </c>
      <c r="C65" s="834">
        <v>1069</v>
      </c>
      <c r="D65" s="834"/>
      <c r="E65" s="827">
        <v>0</v>
      </c>
      <c r="F65" s="834">
        <v>0</v>
      </c>
      <c r="G65" s="834">
        <v>149.58</v>
      </c>
      <c r="H65" s="827">
        <v>0</v>
      </c>
      <c r="I65" s="834">
        <v>5.25</v>
      </c>
      <c r="J65" s="827">
        <v>0</v>
      </c>
      <c r="K65" s="834">
        <v>26.11</v>
      </c>
      <c r="L65" s="827"/>
      <c r="M65" s="827"/>
      <c r="N65" s="834">
        <v>9474.26</v>
      </c>
      <c r="O65" s="835">
        <v>3843.74</v>
      </c>
    </row>
    <row r="66" spans="1:15" ht="15.75" customHeight="1">
      <c r="A66" s="808" t="s">
        <v>2479</v>
      </c>
      <c r="B66" s="834">
        <v>2935.47</v>
      </c>
      <c r="C66" s="834">
        <v>1015</v>
      </c>
      <c r="D66" s="834"/>
      <c r="E66" s="827">
        <v>0</v>
      </c>
      <c r="F66" s="834">
        <v>0</v>
      </c>
      <c r="G66" s="834">
        <v>456.07</v>
      </c>
      <c r="H66" s="827">
        <v>0</v>
      </c>
      <c r="I66" s="834">
        <v>266.17</v>
      </c>
      <c r="J66" s="827">
        <v>0</v>
      </c>
      <c r="K66" s="834">
        <v>59.94</v>
      </c>
      <c r="L66" s="827"/>
      <c r="M66" s="827"/>
      <c r="N66" s="834">
        <v>6978.72</v>
      </c>
      <c r="O66" s="835">
        <v>659.75</v>
      </c>
    </row>
    <row r="67" spans="1:15" ht="15.75" customHeight="1">
      <c r="A67" s="808" t="s">
        <v>2480</v>
      </c>
      <c r="B67" s="827">
        <v>1618.24</v>
      </c>
      <c r="C67" s="827">
        <v>1490</v>
      </c>
      <c r="D67" s="827"/>
      <c r="E67" s="827">
        <v>0</v>
      </c>
      <c r="F67" s="827">
        <v>2.09</v>
      </c>
      <c r="G67" s="827">
        <v>8.9</v>
      </c>
      <c r="H67" s="827">
        <v>0</v>
      </c>
      <c r="I67" s="827">
        <v>0.58</v>
      </c>
      <c r="J67" s="827">
        <v>0</v>
      </c>
      <c r="K67" s="827">
        <v>55.6</v>
      </c>
      <c r="L67" s="827"/>
      <c r="M67" s="827"/>
      <c r="N67" s="827">
        <v>2211.91</v>
      </c>
      <c r="O67" s="831">
        <v>279.83</v>
      </c>
    </row>
    <row r="68" spans="1:15" ht="15.75" customHeight="1">
      <c r="A68" s="808" t="s">
        <v>2481</v>
      </c>
      <c r="B68" s="834">
        <v>1568.33</v>
      </c>
      <c r="C68" s="834">
        <v>1449</v>
      </c>
      <c r="D68" s="834"/>
      <c r="E68" s="827">
        <v>0</v>
      </c>
      <c r="F68" s="834">
        <v>2.09</v>
      </c>
      <c r="G68" s="834">
        <v>7.16</v>
      </c>
      <c r="H68" s="827">
        <v>0</v>
      </c>
      <c r="I68" s="834">
        <v>0</v>
      </c>
      <c r="J68" s="827">
        <v>0</v>
      </c>
      <c r="K68" s="834">
        <v>54.6</v>
      </c>
      <c r="L68" s="827"/>
      <c r="M68" s="827"/>
      <c r="N68" s="834">
        <v>2211.91</v>
      </c>
      <c r="O68" s="835">
        <v>267.22</v>
      </c>
    </row>
    <row r="69" spans="1:15" ht="15.75" customHeight="1">
      <c r="A69" s="808" t="s">
        <v>2482</v>
      </c>
      <c r="B69" s="834">
        <v>49.91</v>
      </c>
      <c r="C69" s="834">
        <v>41</v>
      </c>
      <c r="D69" s="834"/>
      <c r="E69" s="827">
        <v>0</v>
      </c>
      <c r="F69" s="834">
        <v>0</v>
      </c>
      <c r="G69" s="834">
        <v>1.74</v>
      </c>
      <c r="H69" s="827">
        <v>0</v>
      </c>
      <c r="I69" s="834">
        <v>0.58</v>
      </c>
      <c r="J69" s="827">
        <v>0</v>
      </c>
      <c r="K69" s="834">
        <v>1</v>
      </c>
      <c r="L69" s="827"/>
      <c r="M69" s="827"/>
      <c r="N69" s="834">
        <v>0</v>
      </c>
      <c r="O69" s="835">
        <v>12.61</v>
      </c>
    </row>
    <row r="70" spans="1:15" ht="15.75" customHeight="1">
      <c r="A70" s="808" t="s">
        <v>2483</v>
      </c>
      <c r="B70" s="827">
        <v>17301.25</v>
      </c>
      <c r="C70" s="827">
        <v>4806</v>
      </c>
      <c r="D70" s="827"/>
      <c r="E70" s="827">
        <v>0</v>
      </c>
      <c r="F70" s="827">
        <v>72.4</v>
      </c>
      <c r="G70" s="827">
        <v>257.8</v>
      </c>
      <c r="H70" s="827">
        <v>0</v>
      </c>
      <c r="I70" s="827">
        <v>81.49</v>
      </c>
      <c r="J70" s="827">
        <v>0</v>
      </c>
      <c r="K70" s="827">
        <v>60.62</v>
      </c>
      <c r="L70" s="827"/>
      <c r="M70" s="827"/>
      <c r="N70" s="827">
        <v>309147.23</v>
      </c>
      <c r="O70" s="831">
        <v>1501.43</v>
      </c>
    </row>
    <row r="71" spans="1:15" ht="15.75" customHeight="1">
      <c r="A71" s="808" t="s">
        <v>2484</v>
      </c>
      <c r="B71" s="827">
        <v>17301.25</v>
      </c>
      <c r="C71" s="827">
        <v>4806</v>
      </c>
      <c r="D71" s="827"/>
      <c r="E71" s="827">
        <v>0</v>
      </c>
      <c r="F71" s="827">
        <v>72.4</v>
      </c>
      <c r="G71" s="827">
        <v>257.8</v>
      </c>
      <c r="H71" s="827">
        <v>0</v>
      </c>
      <c r="I71" s="827">
        <v>81.49</v>
      </c>
      <c r="J71" s="827">
        <v>0</v>
      </c>
      <c r="K71" s="827">
        <v>60.62</v>
      </c>
      <c r="L71" s="827"/>
      <c r="M71" s="827"/>
      <c r="N71" s="827">
        <v>309147.23</v>
      </c>
      <c r="O71" s="831">
        <v>1501.43</v>
      </c>
    </row>
    <row r="72" spans="1:15" ht="15.75" customHeight="1">
      <c r="A72" s="808" t="s">
        <v>2485</v>
      </c>
      <c r="B72" s="827">
        <v>5132.05</v>
      </c>
      <c r="C72" s="827">
        <v>1152</v>
      </c>
      <c r="D72" s="827"/>
      <c r="E72" s="827">
        <v>0</v>
      </c>
      <c r="F72" s="827">
        <v>0.87</v>
      </c>
      <c r="G72" s="827">
        <v>203.01</v>
      </c>
      <c r="H72" s="827">
        <v>0</v>
      </c>
      <c r="I72" s="827">
        <v>21</v>
      </c>
      <c r="J72" s="827">
        <v>0</v>
      </c>
      <c r="K72" s="827">
        <v>34.99</v>
      </c>
      <c r="L72" s="827"/>
      <c r="M72" s="827"/>
      <c r="N72" s="827">
        <v>86681.91</v>
      </c>
      <c r="O72" s="831">
        <v>775.77</v>
      </c>
    </row>
    <row r="73" spans="1:15" ht="15.75" customHeight="1">
      <c r="A73" s="808" t="s">
        <v>2486</v>
      </c>
      <c r="B73" s="834">
        <v>5023.13</v>
      </c>
      <c r="C73" s="834">
        <v>1152</v>
      </c>
      <c r="D73" s="834"/>
      <c r="E73" s="827">
        <v>0</v>
      </c>
      <c r="F73" s="834">
        <v>0.52</v>
      </c>
      <c r="G73" s="834">
        <v>191.83</v>
      </c>
      <c r="H73" s="827">
        <v>0</v>
      </c>
      <c r="I73" s="834">
        <v>20.3</v>
      </c>
      <c r="J73" s="827">
        <v>0</v>
      </c>
      <c r="K73" s="834">
        <v>34.99</v>
      </c>
      <c r="L73" s="827"/>
      <c r="M73" s="827"/>
      <c r="N73" s="834">
        <v>84304.89</v>
      </c>
      <c r="O73" s="835">
        <v>770.81</v>
      </c>
    </row>
    <row r="74" spans="1:15" ht="15.75" customHeight="1">
      <c r="A74" s="808" t="s">
        <v>2487</v>
      </c>
      <c r="B74" s="834">
        <v>108.92</v>
      </c>
      <c r="C74" s="834">
        <v>0</v>
      </c>
      <c r="D74" s="834"/>
      <c r="E74" s="827">
        <v>0</v>
      </c>
      <c r="F74" s="834">
        <v>0.35</v>
      </c>
      <c r="G74" s="834">
        <v>11.18</v>
      </c>
      <c r="H74" s="827">
        <v>0</v>
      </c>
      <c r="I74" s="834">
        <v>0.7</v>
      </c>
      <c r="J74" s="827">
        <v>0</v>
      </c>
      <c r="K74" s="834">
        <v>0</v>
      </c>
      <c r="L74" s="827"/>
      <c r="M74" s="827"/>
      <c r="N74" s="834">
        <v>2377.02</v>
      </c>
      <c r="O74" s="835">
        <v>4.96</v>
      </c>
    </row>
    <row r="75" spans="1:15" ht="15.75" customHeight="1">
      <c r="A75" s="808" t="s">
        <v>2488</v>
      </c>
      <c r="B75" s="827">
        <v>4939.08</v>
      </c>
      <c r="C75" s="827">
        <v>1228</v>
      </c>
      <c r="D75" s="827"/>
      <c r="E75" s="827">
        <v>0</v>
      </c>
      <c r="F75" s="827">
        <v>14.65</v>
      </c>
      <c r="G75" s="827">
        <v>192.25</v>
      </c>
      <c r="H75" s="827">
        <v>0</v>
      </c>
      <c r="I75" s="827">
        <v>103.62</v>
      </c>
      <c r="J75" s="827">
        <v>0</v>
      </c>
      <c r="K75" s="827">
        <v>42.27</v>
      </c>
      <c r="L75" s="827"/>
      <c r="M75" s="827"/>
      <c r="N75" s="827">
        <v>42779.89</v>
      </c>
      <c r="O75" s="831">
        <v>1547.57</v>
      </c>
    </row>
    <row r="76" spans="1:15" ht="15.75" customHeight="1">
      <c r="A76" s="808" t="s">
        <v>2489</v>
      </c>
      <c r="B76" s="827">
        <v>8.74</v>
      </c>
      <c r="C76" s="827">
        <v>0</v>
      </c>
      <c r="D76" s="827"/>
      <c r="E76" s="827">
        <v>0</v>
      </c>
      <c r="F76" s="827">
        <v>0</v>
      </c>
      <c r="G76" s="827">
        <v>0</v>
      </c>
      <c r="H76" s="827">
        <v>0</v>
      </c>
      <c r="I76" s="827">
        <v>0</v>
      </c>
      <c r="J76" s="827">
        <v>0</v>
      </c>
      <c r="K76" s="827">
        <v>0</v>
      </c>
      <c r="L76" s="827"/>
      <c r="M76" s="827"/>
      <c r="N76" s="827">
        <v>0</v>
      </c>
      <c r="O76" s="831">
        <v>7.11</v>
      </c>
    </row>
    <row r="77" spans="1:15" ht="15.75" customHeight="1">
      <c r="A77" s="808" t="s">
        <v>2490</v>
      </c>
      <c r="B77" s="834">
        <v>3024.92</v>
      </c>
      <c r="C77" s="834">
        <v>0</v>
      </c>
      <c r="D77" s="834"/>
      <c r="E77" s="827">
        <v>0</v>
      </c>
      <c r="F77" s="834">
        <v>0.65</v>
      </c>
      <c r="G77" s="834">
        <v>149.84</v>
      </c>
      <c r="H77" s="827">
        <v>0</v>
      </c>
      <c r="I77" s="834">
        <v>70.62</v>
      </c>
      <c r="J77" s="827">
        <v>0</v>
      </c>
      <c r="K77" s="834">
        <v>36.5</v>
      </c>
      <c r="L77" s="827"/>
      <c r="M77" s="827"/>
      <c r="N77" s="834">
        <v>31541.38</v>
      </c>
      <c r="O77" s="835">
        <v>1265.06</v>
      </c>
    </row>
    <row r="78" spans="1:15" ht="15.75" customHeight="1">
      <c r="A78" s="808" t="s">
        <v>2491</v>
      </c>
      <c r="B78" s="834">
        <v>390.11</v>
      </c>
      <c r="C78" s="834">
        <v>0</v>
      </c>
      <c r="D78" s="834"/>
      <c r="E78" s="827">
        <v>0</v>
      </c>
      <c r="F78" s="834">
        <v>0</v>
      </c>
      <c r="G78" s="834">
        <v>17.53</v>
      </c>
      <c r="H78" s="827">
        <v>0</v>
      </c>
      <c r="I78" s="834">
        <v>0</v>
      </c>
      <c r="J78" s="827">
        <v>0</v>
      </c>
      <c r="K78" s="834">
        <v>0</v>
      </c>
      <c r="L78" s="827"/>
      <c r="M78" s="827"/>
      <c r="N78" s="834">
        <v>8172.55</v>
      </c>
      <c r="O78" s="835">
        <v>69.68</v>
      </c>
    </row>
    <row r="79" spans="1:15" ht="15.75" customHeight="1">
      <c r="A79" s="808" t="s">
        <v>2492</v>
      </c>
      <c r="B79" s="834">
        <v>1385.97</v>
      </c>
      <c r="C79" s="834">
        <v>1228</v>
      </c>
      <c r="D79" s="834"/>
      <c r="E79" s="827">
        <v>0</v>
      </c>
      <c r="F79" s="834">
        <v>14</v>
      </c>
      <c r="G79" s="834">
        <v>24.36</v>
      </c>
      <c r="H79" s="827">
        <v>0</v>
      </c>
      <c r="I79" s="834">
        <v>33</v>
      </c>
      <c r="J79" s="827">
        <v>0</v>
      </c>
      <c r="K79" s="834">
        <v>5.77</v>
      </c>
      <c r="L79" s="827"/>
      <c r="M79" s="827"/>
      <c r="N79" s="834">
        <v>0</v>
      </c>
      <c r="O79" s="835">
        <v>186.17</v>
      </c>
    </row>
    <row r="80" spans="1:15" ht="15.75" customHeight="1">
      <c r="A80" s="808" t="s">
        <v>2493</v>
      </c>
      <c r="B80" s="834">
        <v>129.34</v>
      </c>
      <c r="C80" s="834">
        <v>0</v>
      </c>
      <c r="D80" s="834"/>
      <c r="E80" s="827">
        <v>0</v>
      </c>
      <c r="F80" s="834">
        <v>0</v>
      </c>
      <c r="G80" s="834">
        <v>0.52</v>
      </c>
      <c r="H80" s="827">
        <v>0</v>
      </c>
      <c r="I80" s="834">
        <v>0</v>
      </c>
      <c r="J80" s="827">
        <v>0</v>
      </c>
      <c r="K80" s="834">
        <v>0</v>
      </c>
      <c r="L80" s="827"/>
      <c r="M80" s="827"/>
      <c r="N80" s="834">
        <v>3065.96</v>
      </c>
      <c r="O80" s="835">
        <v>19.55</v>
      </c>
    </row>
    <row r="81" spans="1:15" ht="15.75" customHeight="1">
      <c r="A81" s="808" t="s">
        <v>2494</v>
      </c>
      <c r="B81" s="827">
        <v>15069.03</v>
      </c>
      <c r="C81" s="827">
        <v>2535</v>
      </c>
      <c r="D81" s="827"/>
      <c r="E81" s="827">
        <v>0</v>
      </c>
      <c r="F81" s="827">
        <v>9.22</v>
      </c>
      <c r="G81" s="827">
        <v>2668.68</v>
      </c>
      <c r="H81" s="827">
        <v>0</v>
      </c>
      <c r="I81" s="827">
        <v>31.75</v>
      </c>
      <c r="J81" s="827">
        <v>0</v>
      </c>
      <c r="K81" s="827">
        <v>103.99</v>
      </c>
      <c r="L81" s="827"/>
      <c r="M81" s="827"/>
      <c r="N81" s="827">
        <v>175756.18</v>
      </c>
      <c r="O81" s="831">
        <v>2442.58</v>
      </c>
    </row>
    <row r="82" spans="1:15" ht="15.75" customHeight="1">
      <c r="A82" s="808" t="s">
        <v>2495</v>
      </c>
      <c r="B82" s="834">
        <v>547.18</v>
      </c>
      <c r="C82" s="834">
        <v>0</v>
      </c>
      <c r="D82" s="834"/>
      <c r="E82" s="827">
        <v>0</v>
      </c>
      <c r="F82" s="834">
        <v>0.33</v>
      </c>
      <c r="G82" s="834">
        <v>137.44</v>
      </c>
      <c r="H82" s="827">
        <v>0</v>
      </c>
      <c r="I82" s="834">
        <v>0</v>
      </c>
      <c r="J82" s="827">
        <v>0</v>
      </c>
      <c r="K82" s="834">
        <v>0</v>
      </c>
      <c r="L82" s="827"/>
      <c r="M82" s="827"/>
      <c r="N82" s="834">
        <v>7840.85</v>
      </c>
      <c r="O82" s="835">
        <v>59.9</v>
      </c>
    </row>
    <row r="83" spans="1:15" ht="15.75" customHeight="1">
      <c r="A83" s="808" t="s">
        <v>2496</v>
      </c>
      <c r="B83" s="834">
        <v>14271.47</v>
      </c>
      <c r="C83" s="834">
        <v>2535</v>
      </c>
      <c r="D83" s="834"/>
      <c r="E83" s="827">
        <v>0</v>
      </c>
      <c r="F83" s="834">
        <v>8.27</v>
      </c>
      <c r="G83" s="834">
        <v>2489.01</v>
      </c>
      <c r="H83" s="827">
        <v>0</v>
      </c>
      <c r="I83" s="834">
        <v>31.75</v>
      </c>
      <c r="J83" s="827">
        <v>0</v>
      </c>
      <c r="K83" s="834">
        <v>102.44</v>
      </c>
      <c r="L83" s="827"/>
      <c r="M83" s="827"/>
      <c r="N83" s="834">
        <v>163845.96</v>
      </c>
      <c r="O83" s="835">
        <v>2350.68</v>
      </c>
    </row>
    <row r="84" spans="1:15" ht="15.75" customHeight="1">
      <c r="A84" s="808" t="s">
        <v>2497</v>
      </c>
      <c r="B84" s="834">
        <v>112.79</v>
      </c>
      <c r="C84" s="834">
        <v>0</v>
      </c>
      <c r="D84" s="834"/>
      <c r="E84" s="827">
        <v>0</v>
      </c>
      <c r="F84" s="834">
        <v>0</v>
      </c>
      <c r="G84" s="834">
        <v>30.5</v>
      </c>
      <c r="H84" s="827">
        <v>0</v>
      </c>
      <c r="I84" s="834">
        <v>0</v>
      </c>
      <c r="J84" s="827">
        <v>0</v>
      </c>
      <c r="K84" s="834">
        <v>1.55</v>
      </c>
      <c r="L84" s="827"/>
      <c r="M84" s="827"/>
      <c r="N84" s="834">
        <v>1449.57</v>
      </c>
      <c r="O84" s="835">
        <v>12.88</v>
      </c>
    </row>
    <row r="85" spans="1:15" ht="15.75" customHeight="1" thickBot="1">
      <c r="A85" s="810" t="s">
        <v>2498</v>
      </c>
      <c r="B85" s="842">
        <v>137.59</v>
      </c>
      <c r="C85" s="842">
        <v>0</v>
      </c>
      <c r="D85" s="842"/>
      <c r="E85" s="843">
        <v>0</v>
      </c>
      <c r="F85" s="842">
        <v>0.62</v>
      </c>
      <c r="G85" s="842">
        <v>11.73</v>
      </c>
      <c r="H85" s="843">
        <v>0</v>
      </c>
      <c r="I85" s="842">
        <v>0</v>
      </c>
      <c r="J85" s="843">
        <v>0</v>
      </c>
      <c r="K85" s="842">
        <v>0</v>
      </c>
      <c r="L85" s="843"/>
      <c r="M85" s="843"/>
      <c r="N85" s="842">
        <v>2619.8</v>
      </c>
      <c r="O85" s="844">
        <v>19.12</v>
      </c>
    </row>
    <row r="86" spans="1:14" s="845" customFormat="1" ht="21.75" customHeight="1">
      <c r="A86" s="1460" t="s">
        <v>2499</v>
      </c>
      <c r="B86" s="1460"/>
      <c r="C86" s="1460"/>
      <c r="D86" s="1460"/>
      <c r="E86" s="1460"/>
      <c r="F86" s="1460"/>
      <c r="G86" s="1460"/>
      <c r="H86" s="1460"/>
      <c r="I86" s="1460"/>
      <c r="J86" s="1460"/>
      <c r="K86" s="1460"/>
      <c r="L86" s="1460"/>
      <c r="M86" s="1460"/>
      <c r="N86" s="1460"/>
    </row>
  </sheetData>
  <mergeCells count="2">
    <mergeCell ref="A1:O1"/>
    <mergeCell ref="A86:N86"/>
  </mergeCells>
  <printOptions/>
  <pageMargins left="0.75" right="0.75" top="1" bottom="1" header="0.5" footer="0.5"/>
  <pageSetup orientation="portrait" paperSize="9"/>
</worksheet>
</file>

<file path=xl/worksheets/sheet65.xml><?xml version="1.0" encoding="utf-8"?>
<worksheet xmlns="http://schemas.openxmlformats.org/spreadsheetml/2006/main" xmlns:r="http://schemas.openxmlformats.org/officeDocument/2006/relationships">
  <dimension ref="A1:L86"/>
  <sheetViews>
    <sheetView workbookViewId="0" topLeftCell="A1">
      <selection activeCell="B15" sqref="B15"/>
    </sheetView>
  </sheetViews>
  <sheetFormatPr defaultColWidth="9.00390625" defaultRowHeight="14.25"/>
  <cols>
    <col min="1" max="1" width="38.25390625" style="853" customWidth="1"/>
    <col min="2" max="2" width="10.125" style="854" customWidth="1"/>
    <col min="3" max="4" width="10.00390625" style="854" customWidth="1"/>
    <col min="5" max="5" width="9.625" style="854" customWidth="1"/>
    <col min="6" max="6" width="9.25390625" style="854" customWidth="1"/>
    <col min="7" max="7" width="9.50390625" style="854" customWidth="1"/>
    <col min="8" max="8" width="9.75390625" style="854" customWidth="1"/>
    <col min="9" max="9" width="9.625" style="875" customWidth="1"/>
    <col min="10" max="10" width="10.25390625" style="874" customWidth="1"/>
    <col min="11" max="11" width="9.00390625" style="853" customWidth="1"/>
    <col min="12" max="12" width="10.75390625" style="853" bestFit="1" customWidth="1"/>
    <col min="13" max="16384" width="9.00390625" style="853" customWidth="1"/>
  </cols>
  <sheetData>
    <row r="1" spans="1:10" ht="30" customHeight="1">
      <c r="A1" s="1463" t="s">
        <v>2501</v>
      </c>
      <c r="B1" s="1463"/>
      <c r="C1" s="1463"/>
      <c r="D1" s="1463"/>
      <c r="E1" s="1463"/>
      <c r="F1" s="1463"/>
      <c r="G1" s="1463"/>
      <c r="H1" s="1463"/>
      <c r="I1" s="1463"/>
      <c r="J1" s="1464"/>
    </row>
    <row r="2" spans="9:10" ht="15" thickBot="1">
      <c r="I2" s="1465" t="s">
        <v>2502</v>
      </c>
      <c r="J2" s="1465"/>
    </row>
    <row r="3" spans="1:10" ht="15.75" customHeight="1">
      <c r="A3" s="1466" t="s">
        <v>2666</v>
      </c>
      <c r="B3" s="1468" t="s">
        <v>2503</v>
      </c>
      <c r="C3" s="1470" t="s">
        <v>2504</v>
      </c>
      <c r="D3" s="846"/>
      <c r="E3" s="1470" t="s">
        <v>2505</v>
      </c>
      <c r="F3" s="847"/>
      <c r="G3" s="848"/>
      <c r="H3" s="848"/>
      <c r="I3" s="848"/>
      <c r="J3" s="1472" t="s">
        <v>2506</v>
      </c>
    </row>
    <row r="4" spans="1:10" ht="26.25">
      <c r="A4" s="1467"/>
      <c r="B4" s="1469"/>
      <c r="C4" s="1471"/>
      <c r="D4" s="849" t="s">
        <v>2507</v>
      </c>
      <c r="E4" s="1471"/>
      <c r="F4" s="850" t="s">
        <v>2508</v>
      </c>
      <c r="G4" s="850" t="s">
        <v>2509</v>
      </c>
      <c r="H4" s="850" t="s">
        <v>2510</v>
      </c>
      <c r="I4" s="851" t="s">
        <v>2511</v>
      </c>
      <c r="J4" s="1473"/>
    </row>
    <row r="5" spans="1:12" ht="16.5" customHeight="1">
      <c r="A5" s="852" t="s">
        <v>2512</v>
      </c>
      <c r="B5" s="855">
        <f aca="true" t="shared" si="0" ref="B5:J5">SUM(B6,B38)</f>
        <v>86703989</v>
      </c>
      <c r="C5" s="855">
        <f t="shared" si="0"/>
        <v>69602214</v>
      </c>
      <c r="D5" s="855">
        <f t="shared" si="0"/>
        <v>69279374</v>
      </c>
      <c r="E5" s="855">
        <f t="shared" si="0"/>
        <v>17101775</v>
      </c>
      <c r="F5" s="855">
        <f t="shared" si="0"/>
        <v>336802</v>
      </c>
      <c r="G5" s="855">
        <f t="shared" si="0"/>
        <v>9630325</v>
      </c>
      <c r="H5" s="855">
        <f t="shared" si="0"/>
        <v>6881718</v>
      </c>
      <c r="I5" s="855">
        <f t="shared" si="0"/>
        <v>252930</v>
      </c>
      <c r="J5" s="856">
        <f t="shared" si="0"/>
        <v>5249244</v>
      </c>
      <c r="K5" s="857"/>
      <c r="L5" s="857"/>
    </row>
    <row r="6" spans="1:12" s="90" customFormat="1" ht="14.25">
      <c r="A6" s="82" t="s">
        <v>2513</v>
      </c>
      <c r="B6" s="858">
        <f>SUM(B7,B29,B33)</f>
        <v>82835640</v>
      </c>
      <c r="C6" s="858">
        <f>SUM(C7,C29,C33)</f>
        <v>69602214</v>
      </c>
      <c r="D6" s="858">
        <f aca="true" t="shared" si="1" ref="D6:J6">SUM(D7,D29,D33)</f>
        <v>69279374</v>
      </c>
      <c r="E6" s="858">
        <f t="shared" si="1"/>
        <v>13233426</v>
      </c>
      <c r="F6" s="858">
        <f t="shared" si="1"/>
        <v>286952</v>
      </c>
      <c r="G6" s="858">
        <f t="shared" si="1"/>
        <v>8536184</v>
      </c>
      <c r="H6" s="858">
        <f t="shared" si="1"/>
        <v>4404075</v>
      </c>
      <c r="I6" s="858">
        <f t="shared" si="1"/>
        <v>6215</v>
      </c>
      <c r="J6" s="859">
        <f t="shared" si="1"/>
        <v>5249244</v>
      </c>
      <c r="K6" s="89"/>
      <c r="L6" s="89"/>
    </row>
    <row r="7" spans="1:12" ht="14.25">
      <c r="A7" s="808" t="s">
        <v>2514</v>
      </c>
      <c r="B7" s="860">
        <f>SUM(B8:B28)</f>
        <v>73140235</v>
      </c>
      <c r="C7" s="860">
        <f>SUM(C8:C28)</f>
        <v>66551980</v>
      </c>
      <c r="D7" s="860">
        <v>66229140</v>
      </c>
      <c r="E7" s="860">
        <v>6588255</v>
      </c>
      <c r="F7" s="860">
        <v>0</v>
      </c>
      <c r="G7" s="860">
        <v>3020681</v>
      </c>
      <c r="H7" s="860">
        <v>3561919</v>
      </c>
      <c r="I7" s="860">
        <v>5655</v>
      </c>
      <c r="J7" s="861">
        <v>255843</v>
      </c>
      <c r="K7" s="857"/>
      <c r="L7" s="857"/>
    </row>
    <row r="8" spans="1:12" ht="14.25" customHeight="1">
      <c r="A8" s="808" t="s">
        <v>2515</v>
      </c>
      <c r="B8" s="862">
        <f aca="true" t="shared" si="2" ref="B8:B32">C8+E8</f>
        <v>229405</v>
      </c>
      <c r="C8" s="624">
        <v>68740</v>
      </c>
      <c r="D8" s="860">
        <v>62550</v>
      </c>
      <c r="E8" s="860">
        <v>160665</v>
      </c>
      <c r="F8" s="860">
        <v>0</v>
      </c>
      <c r="G8" s="860">
        <v>82522</v>
      </c>
      <c r="H8" s="860">
        <v>78112</v>
      </c>
      <c r="I8" s="861">
        <v>31</v>
      </c>
      <c r="J8" s="863"/>
      <c r="K8" s="857"/>
      <c r="L8" s="857"/>
    </row>
    <row r="9" spans="1:12" ht="14.25">
      <c r="A9" s="614" t="s">
        <v>2516</v>
      </c>
      <c r="B9" s="862">
        <f t="shared" si="2"/>
        <v>25641441</v>
      </c>
      <c r="C9" s="624">
        <v>24974108</v>
      </c>
      <c r="D9" s="860">
        <v>24912050</v>
      </c>
      <c r="E9" s="860">
        <v>667333</v>
      </c>
      <c r="F9" s="860">
        <v>0</v>
      </c>
      <c r="G9" s="860">
        <v>45818</v>
      </c>
      <c r="H9" s="860">
        <v>620365</v>
      </c>
      <c r="I9" s="861">
        <v>1150</v>
      </c>
      <c r="J9" s="863"/>
      <c r="K9" s="857"/>
      <c r="L9" s="857"/>
    </row>
    <row r="10" spans="1:12" ht="14.25">
      <c r="A10" s="614" t="s">
        <v>2517</v>
      </c>
      <c r="B10" s="862">
        <f t="shared" si="2"/>
        <v>4822478</v>
      </c>
      <c r="C10" s="624">
        <v>1685918</v>
      </c>
      <c r="D10" s="860">
        <v>1469666</v>
      </c>
      <c r="E10" s="860">
        <v>3136560</v>
      </c>
      <c r="F10" s="860">
        <v>0</v>
      </c>
      <c r="G10" s="860">
        <v>1910505</v>
      </c>
      <c r="H10" s="860">
        <v>1225686</v>
      </c>
      <c r="I10" s="861">
        <v>369</v>
      </c>
      <c r="J10" s="863">
        <v>135161</v>
      </c>
      <c r="K10" s="857"/>
      <c r="L10" s="857"/>
    </row>
    <row r="11" spans="1:12" ht="14.25">
      <c r="A11" s="614" t="s">
        <v>2518</v>
      </c>
      <c r="B11" s="862">
        <f t="shared" si="2"/>
        <v>28935</v>
      </c>
      <c r="C11" s="624">
        <v>0</v>
      </c>
      <c r="D11" s="860">
        <v>0</v>
      </c>
      <c r="E11" s="860">
        <v>28935</v>
      </c>
      <c r="F11" s="860">
        <v>0</v>
      </c>
      <c r="G11" s="860">
        <v>715</v>
      </c>
      <c r="H11" s="860">
        <v>28220</v>
      </c>
      <c r="I11" s="861">
        <v>0</v>
      </c>
      <c r="J11" s="863"/>
      <c r="K11" s="857"/>
      <c r="L11" s="857"/>
    </row>
    <row r="12" spans="1:12" ht="14.25" customHeight="1">
      <c r="A12" s="614" t="s">
        <v>2519</v>
      </c>
      <c r="B12" s="862">
        <f t="shared" si="2"/>
        <v>22105</v>
      </c>
      <c r="C12" s="624">
        <v>0</v>
      </c>
      <c r="D12" s="860">
        <v>0</v>
      </c>
      <c r="E12" s="860">
        <v>22105</v>
      </c>
      <c r="F12" s="860">
        <v>0</v>
      </c>
      <c r="G12" s="860">
        <v>0</v>
      </c>
      <c r="H12" s="860">
        <v>22049</v>
      </c>
      <c r="I12" s="861">
        <v>56</v>
      </c>
      <c r="J12" s="863"/>
      <c r="K12" s="857"/>
      <c r="L12" s="857"/>
    </row>
    <row r="13" spans="1:12" ht="14.25" customHeight="1">
      <c r="A13" s="614" t="s">
        <v>2520</v>
      </c>
      <c r="B13" s="862">
        <f t="shared" si="2"/>
        <v>16980</v>
      </c>
      <c r="C13" s="624">
        <v>0</v>
      </c>
      <c r="D13" s="860">
        <v>0</v>
      </c>
      <c r="E13" s="860">
        <v>16980</v>
      </c>
      <c r="F13" s="860">
        <v>0</v>
      </c>
      <c r="G13" s="860">
        <v>0</v>
      </c>
      <c r="H13" s="860">
        <v>16980</v>
      </c>
      <c r="I13" s="861">
        <v>0</v>
      </c>
      <c r="J13" s="863"/>
      <c r="K13" s="857"/>
      <c r="L13" s="857"/>
    </row>
    <row r="14" spans="1:12" ht="14.25">
      <c r="A14" s="614" t="s">
        <v>2521</v>
      </c>
      <c r="B14" s="862">
        <f t="shared" si="2"/>
        <v>31886</v>
      </c>
      <c r="C14" s="624">
        <v>0</v>
      </c>
      <c r="D14" s="860">
        <v>0</v>
      </c>
      <c r="E14" s="860">
        <v>31886</v>
      </c>
      <c r="F14" s="860">
        <v>0</v>
      </c>
      <c r="G14" s="860">
        <v>25336</v>
      </c>
      <c r="H14" s="860">
        <v>6550</v>
      </c>
      <c r="I14" s="861">
        <v>0</v>
      </c>
      <c r="J14" s="863"/>
      <c r="K14" s="857"/>
      <c r="L14" s="857"/>
    </row>
    <row r="15" spans="1:12" ht="14.25" customHeight="1">
      <c r="A15" s="614" t="s">
        <v>2522</v>
      </c>
      <c r="B15" s="862">
        <f t="shared" si="2"/>
        <v>4511</v>
      </c>
      <c r="C15" s="624">
        <v>0</v>
      </c>
      <c r="D15" s="860">
        <v>0</v>
      </c>
      <c r="E15" s="860">
        <v>4511</v>
      </c>
      <c r="F15" s="860">
        <v>0</v>
      </c>
      <c r="G15" s="860">
        <v>0</v>
      </c>
      <c r="H15" s="860">
        <v>4489</v>
      </c>
      <c r="I15" s="861">
        <v>22</v>
      </c>
      <c r="J15" s="863"/>
      <c r="K15" s="857"/>
      <c r="L15" s="857"/>
    </row>
    <row r="16" spans="1:12" ht="14.25" customHeight="1">
      <c r="A16" s="614" t="s">
        <v>2523</v>
      </c>
      <c r="B16" s="862">
        <f t="shared" si="2"/>
        <v>210608</v>
      </c>
      <c r="C16" s="624">
        <v>18600</v>
      </c>
      <c r="D16" s="860">
        <v>6200</v>
      </c>
      <c r="E16" s="860">
        <v>192008</v>
      </c>
      <c r="F16" s="860">
        <v>0</v>
      </c>
      <c r="G16" s="860">
        <v>19216</v>
      </c>
      <c r="H16" s="860">
        <v>171544</v>
      </c>
      <c r="I16" s="861">
        <v>1248</v>
      </c>
      <c r="J16" s="863">
        <v>2084</v>
      </c>
      <c r="K16" s="857"/>
      <c r="L16" s="857"/>
    </row>
    <row r="17" spans="1:12" ht="14.25" customHeight="1">
      <c r="A17" s="614" t="s">
        <v>2524</v>
      </c>
      <c r="B17" s="862">
        <f t="shared" si="2"/>
        <v>2513658</v>
      </c>
      <c r="C17" s="624">
        <v>2419200</v>
      </c>
      <c r="D17" s="860">
        <v>2419200</v>
      </c>
      <c r="E17" s="860">
        <v>94458</v>
      </c>
      <c r="F17" s="860">
        <v>0</v>
      </c>
      <c r="G17" s="860">
        <v>0</v>
      </c>
      <c r="H17" s="860">
        <v>94291</v>
      </c>
      <c r="I17" s="861">
        <v>167</v>
      </c>
      <c r="J17" s="863"/>
      <c r="K17" s="857"/>
      <c r="L17" s="857"/>
    </row>
    <row r="18" spans="1:12" ht="14.25" customHeight="1">
      <c r="A18" s="614" t="s">
        <v>2525</v>
      </c>
      <c r="B18" s="862">
        <f t="shared" si="2"/>
        <v>5316611</v>
      </c>
      <c r="C18" s="624">
        <v>4937520</v>
      </c>
      <c r="D18" s="860">
        <v>4937520</v>
      </c>
      <c r="E18" s="860">
        <v>379091</v>
      </c>
      <c r="F18" s="860">
        <v>0</v>
      </c>
      <c r="G18" s="860">
        <v>0</v>
      </c>
      <c r="H18" s="860">
        <v>378323</v>
      </c>
      <c r="I18" s="861">
        <v>768</v>
      </c>
      <c r="J18" s="863">
        <v>61056</v>
      </c>
      <c r="K18" s="857"/>
      <c r="L18" s="857"/>
    </row>
    <row r="19" spans="1:12" ht="14.25">
      <c r="A19" s="614" t="s">
        <v>2526</v>
      </c>
      <c r="B19" s="862">
        <f t="shared" si="2"/>
        <v>2522037</v>
      </c>
      <c r="C19" s="624">
        <v>2246926</v>
      </c>
      <c r="D19" s="860">
        <v>2221526</v>
      </c>
      <c r="E19" s="860">
        <v>275111</v>
      </c>
      <c r="F19" s="860">
        <v>0</v>
      </c>
      <c r="G19" s="860">
        <v>165881</v>
      </c>
      <c r="H19" s="860">
        <v>108975</v>
      </c>
      <c r="I19" s="861">
        <v>255</v>
      </c>
      <c r="J19" s="863">
        <v>56097</v>
      </c>
      <c r="K19" s="857"/>
      <c r="L19" s="857"/>
    </row>
    <row r="20" spans="1:12" ht="14.25" customHeight="1">
      <c r="A20" s="614" t="s">
        <v>2527</v>
      </c>
      <c r="B20" s="862">
        <f t="shared" si="2"/>
        <v>4760</v>
      </c>
      <c r="C20" s="624">
        <v>0</v>
      </c>
      <c r="D20" s="860">
        <v>0</v>
      </c>
      <c r="E20" s="860">
        <v>4760</v>
      </c>
      <c r="F20" s="860">
        <v>0</v>
      </c>
      <c r="G20" s="860">
        <v>0</v>
      </c>
      <c r="H20" s="860">
        <v>4760</v>
      </c>
      <c r="I20" s="861">
        <v>0</v>
      </c>
      <c r="J20" s="863"/>
      <c r="K20" s="857"/>
      <c r="L20" s="857"/>
    </row>
    <row r="21" spans="1:12" ht="14.25">
      <c r="A21" s="614" t="s">
        <v>2528</v>
      </c>
      <c r="B21" s="862">
        <f t="shared" si="2"/>
        <v>4194634</v>
      </c>
      <c r="C21" s="624">
        <v>3695600</v>
      </c>
      <c r="D21" s="860">
        <v>3695600</v>
      </c>
      <c r="E21" s="860">
        <v>499034</v>
      </c>
      <c r="F21" s="860">
        <v>0</v>
      </c>
      <c r="G21" s="860">
        <v>214021</v>
      </c>
      <c r="H21" s="860">
        <v>284574</v>
      </c>
      <c r="I21" s="861">
        <v>439</v>
      </c>
      <c r="J21" s="863"/>
      <c r="K21" s="857"/>
      <c r="L21" s="857"/>
    </row>
    <row r="22" spans="1:12" ht="14.25">
      <c r="A22" s="614" t="s">
        <v>2529</v>
      </c>
      <c r="B22" s="862">
        <f t="shared" si="2"/>
        <v>17282</v>
      </c>
      <c r="C22" s="624">
        <v>0</v>
      </c>
      <c r="D22" s="860">
        <v>0</v>
      </c>
      <c r="E22" s="860">
        <v>17282</v>
      </c>
      <c r="F22" s="860">
        <v>0</v>
      </c>
      <c r="G22" s="860">
        <v>0</v>
      </c>
      <c r="H22" s="860">
        <v>17256</v>
      </c>
      <c r="I22" s="861">
        <v>26</v>
      </c>
      <c r="J22" s="863"/>
      <c r="K22" s="857"/>
      <c r="L22" s="857"/>
    </row>
    <row r="23" spans="1:12" ht="14.25" customHeight="1">
      <c r="A23" s="614" t="s">
        <v>2530</v>
      </c>
      <c r="B23" s="862">
        <f t="shared" si="2"/>
        <v>80368</v>
      </c>
      <c r="C23" s="624">
        <v>540</v>
      </c>
      <c r="D23" s="860">
        <v>0</v>
      </c>
      <c r="E23" s="860">
        <v>79828</v>
      </c>
      <c r="F23" s="860">
        <v>0</v>
      </c>
      <c r="G23" s="860">
        <v>0</v>
      </c>
      <c r="H23" s="860">
        <v>79815</v>
      </c>
      <c r="I23" s="861">
        <v>13</v>
      </c>
      <c r="J23" s="863"/>
      <c r="K23" s="857"/>
      <c r="L23" s="857"/>
    </row>
    <row r="24" spans="1:12" ht="14.25" customHeight="1">
      <c r="A24" s="614" t="s">
        <v>2531</v>
      </c>
      <c r="B24" s="862">
        <f t="shared" si="2"/>
        <v>27383658</v>
      </c>
      <c r="C24" s="624">
        <v>26458256</v>
      </c>
      <c r="D24" s="860">
        <v>26458256</v>
      </c>
      <c r="E24" s="860">
        <v>925402</v>
      </c>
      <c r="F24" s="860">
        <v>0</v>
      </c>
      <c r="G24" s="860">
        <v>554336</v>
      </c>
      <c r="H24" s="860">
        <v>370117</v>
      </c>
      <c r="I24" s="861">
        <v>949</v>
      </c>
      <c r="J24" s="863"/>
      <c r="K24" s="857"/>
      <c r="L24" s="857"/>
    </row>
    <row r="25" spans="1:12" ht="14.25" customHeight="1">
      <c r="A25" s="614" t="s">
        <v>2532</v>
      </c>
      <c r="B25" s="862">
        <f t="shared" si="2"/>
        <v>90463</v>
      </c>
      <c r="C25" s="624">
        <v>46572</v>
      </c>
      <c r="D25" s="860">
        <v>46572</v>
      </c>
      <c r="E25" s="860">
        <v>43891</v>
      </c>
      <c r="F25" s="860">
        <v>0</v>
      </c>
      <c r="G25" s="860">
        <v>0</v>
      </c>
      <c r="H25" s="860">
        <v>43800</v>
      </c>
      <c r="I25" s="861">
        <v>91</v>
      </c>
      <c r="J25" s="863">
        <v>1445</v>
      </c>
      <c r="K25" s="857"/>
      <c r="L25" s="857"/>
    </row>
    <row r="26" spans="1:12" ht="14.25">
      <c r="A26" s="614" t="s">
        <v>2533</v>
      </c>
      <c r="B26" s="862">
        <f t="shared" si="2"/>
        <v>4540</v>
      </c>
      <c r="C26" s="624">
        <v>0</v>
      </c>
      <c r="D26" s="860">
        <v>0</v>
      </c>
      <c r="E26" s="860">
        <v>4540</v>
      </c>
      <c r="F26" s="860">
        <v>0</v>
      </c>
      <c r="G26" s="860">
        <v>0</v>
      </c>
      <c r="H26" s="860">
        <v>4507</v>
      </c>
      <c r="I26" s="861">
        <v>33</v>
      </c>
      <c r="J26" s="863"/>
      <c r="K26" s="857"/>
      <c r="L26" s="857"/>
    </row>
    <row r="27" spans="1:12" ht="14.25" customHeight="1">
      <c r="A27" s="614" t="s">
        <v>2534</v>
      </c>
      <c r="B27" s="862">
        <f t="shared" si="2"/>
        <v>1820</v>
      </c>
      <c r="C27" s="624">
        <v>0</v>
      </c>
      <c r="D27" s="860">
        <v>0</v>
      </c>
      <c r="E27" s="860">
        <v>1820</v>
      </c>
      <c r="F27" s="860">
        <v>0</v>
      </c>
      <c r="G27" s="860">
        <v>276</v>
      </c>
      <c r="H27" s="860">
        <v>1506</v>
      </c>
      <c r="I27" s="861">
        <v>38</v>
      </c>
      <c r="J27" s="863"/>
      <c r="K27" s="857"/>
      <c r="L27" s="857"/>
    </row>
    <row r="28" spans="1:12" ht="14.25" customHeight="1">
      <c r="A28" s="614" t="s">
        <v>2535</v>
      </c>
      <c r="B28" s="862">
        <f t="shared" si="2"/>
        <v>2055</v>
      </c>
      <c r="C28" s="624">
        <v>0</v>
      </c>
      <c r="D28" s="860">
        <v>0</v>
      </c>
      <c r="E28" s="860">
        <v>2055</v>
      </c>
      <c r="F28" s="860">
        <v>0</v>
      </c>
      <c r="G28" s="860">
        <v>2055</v>
      </c>
      <c r="H28" s="860">
        <v>0</v>
      </c>
      <c r="I28" s="861">
        <v>0</v>
      </c>
      <c r="J28" s="863"/>
      <c r="K28" s="857"/>
      <c r="L28" s="857"/>
    </row>
    <row r="29" spans="1:12" ht="14.25">
      <c r="A29" s="808" t="s">
        <v>2536</v>
      </c>
      <c r="B29" s="862">
        <f t="shared" si="2"/>
        <v>9042246</v>
      </c>
      <c r="C29" s="864">
        <f>SUM(C30:C32)</f>
        <v>3050234</v>
      </c>
      <c r="D29" s="864">
        <v>3050234</v>
      </c>
      <c r="E29" s="864">
        <v>5992012</v>
      </c>
      <c r="F29" s="864">
        <v>0</v>
      </c>
      <c r="G29" s="864">
        <v>5429400</v>
      </c>
      <c r="H29" s="864">
        <v>562600</v>
      </c>
      <c r="I29" s="864">
        <v>12</v>
      </c>
      <c r="J29" s="864">
        <v>4993401</v>
      </c>
      <c r="K29" s="857"/>
      <c r="L29" s="857"/>
    </row>
    <row r="30" spans="1:12" ht="14.25">
      <c r="A30" s="808" t="s">
        <v>2537</v>
      </c>
      <c r="B30" s="862">
        <f t="shared" si="2"/>
        <v>3604631</v>
      </c>
      <c r="C30" s="860">
        <v>3050234</v>
      </c>
      <c r="D30" s="860">
        <v>3050234</v>
      </c>
      <c r="E30" s="864">
        <v>554397</v>
      </c>
      <c r="F30" s="865">
        <v>0</v>
      </c>
      <c r="G30" s="860">
        <v>0</v>
      </c>
      <c r="H30" s="860">
        <v>554390</v>
      </c>
      <c r="I30" s="861">
        <v>7</v>
      </c>
      <c r="J30" s="863">
        <v>4319</v>
      </c>
      <c r="K30" s="857"/>
      <c r="L30" s="857"/>
    </row>
    <row r="31" spans="1:12" ht="14.25">
      <c r="A31" s="808" t="s">
        <v>2538</v>
      </c>
      <c r="B31" s="862">
        <f t="shared" si="2"/>
        <v>8215</v>
      </c>
      <c r="C31" s="860">
        <v>0</v>
      </c>
      <c r="D31" s="660">
        <v>0</v>
      </c>
      <c r="E31" s="864">
        <v>8215</v>
      </c>
      <c r="F31" s="865">
        <v>0</v>
      </c>
      <c r="G31" s="860">
        <v>0</v>
      </c>
      <c r="H31" s="860">
        <v>8210</v>
      </c>
      <c r="I31" s="861">
        <v>5</v>
      </c>
      <c r="J31" s="863"/>
      <c r="K31" s="857"/>
      <c r="L31" s="857"/>
    </row>
    <row r="32" spans="1:12" ht="14.25">
      <c r="A32" s="808" t="s">
        <v>2539</v>
      </c>
      <c r="B32" s="862">
        <f t="shared" si="2"/>
        <v>5429400</v>
      </c>
      <c r="C32" s="860">
        <v>0</v>
      </c>
      <c r="D32" s="660">
        <v>0</v>
      </c>
      <c r="E32" s="864">
        <v>5429400</v>
      </c>
      <c r="F32" s="865">
        <v>0</v>
      </c>
      <c r="G32" s="860">
        <v>5429400</v>
      </c>
      <c r="H32" s="860">
        <v>0</v>
      </c>
      <c r="I32" s="861">
        <v>0</v>
      </c>
      <c r="J32" s="863">
        <v>4989082</v>
      </c>
      <c r="K32" s="857"/>
      <c r="L32" s="857"/>
    </row>
    <row r="33" spans="1:12" s="90" customFormat="1" ht="14.25">
      <c r="A33" s="83" t="s">
        <v>2540</v>
      </c>
      <c r="B33" s="866">
        <v>653159</v>
      </c>
      <c r="C33" s="866"/>
      <c r="D33" s="866"/>
      <c r="E33" s="866">
        <v>653159</v>
      </c>
      <c r="F33" s="866">
        <v>286952</v>
      </c>
      <c r="G33" s="866">
        <v>86103</v>
      </c>
      <c r="H33" s="866">
        <v>279556</v>
      </c>
      <c r="I33" s="866">
        <v>548</v>
      </c>
      <c r="J33" s="600"/>
      <c r="K33" s="89"/>
      <c r="L33" s="89"/>
    </row>
    <row r="34" spans="1:12" s="90" customFormat="1" ht="14.25">
      <c r="A34" s="83" t="s">
        <v>2541</v>
      </c>
      <c r="B34" s="867">
        <v>50429</v>
      </c>
      <c r="C34" s="866"/>
      <c r="D34" s="866"/>
      <c r="E34" s="868">
        <v>50429</v>
      </c>
      <c r="F34" s="869"/>
      <c r="G34" s="867">
        <v>20189</v>
      </c>
      <c r="H34" s="867">
        <v>29958</v>
      </c>
      <c r="I34" s="867">
        <v>282</v>
      </c>
      <c r="J34" s="600"/>
      <c r="K34" s="89"/>
      <c r="L34" s="89"/>
    </row>
    <row r="35" spans="1:12" s="90" customFormat="1" ht="14.25">
      <c r="A35" s="83" t="s">
        <v>2542</v>
      </c>
      <c r="B35" s="867">
        <v>587785</v>
      </c>
      <c r="C35" s="866"/>
      <c r="D35" s="866"/>
      <c r="E35" s="868">
        <v>587785</v>
      </c>
      <c r="F35" s="867">
        <v>286952</v>
      </c>
      <c r="G35" s="867">
        <v>58708</v>
      </c>
      <c r="H35" s="867">
        <v>241948</v>
      </c>
      <c r="I35" s="867">
        <v>177</v>
      </c>
      <c r="J35" s="600"/>
      <c r="K35" s="89"/>
      <c r="L35" s="89"/>
    </row>
    <row r="36" spans="1:12" s="88" customFormat="1" ht="12.75">
      <c r="A36" s="83" t="s">
        <v>2447</v>
      </c>
      <c r="B36" s="870">
        <v>8701</v>
      </c>
      <c r="C36" s="866"/>
      <c r="D36" s="866"/>
      <c r="E36" s="866">
        <v>8701</v>
      </c>
      <c r="F36" s="868">
        <v>0</v>
      </c>
      <c r="G36" s="870">
        <v>6935</v>
      </c>
      <c r="H36" s="870">
        <v>1735</v>
      </c>
      <c r="I36" s="870">
        <v>31</v>
      </c>
      <c r="J36" s="600"/>
      <c r="K36" s="86"/>
      <c r="L36" s="86"/>
    </row>
    <row r="37" spans="1:12" s="88" customFormat="1" ht="12.75">
      <c r="A37" s="83" t="s">
        <v>2543</v>
      </c>
      <c r="B37" s="870">
        <v>6244</v>
      </c>
      <c r="C37" s="866"/>
      <c r="D37" s="866"/>
      <c r="E37" s="866">
        <v>6244</v>
      </c>
      <c r="F37" s="868">
        <v>0</v>
      </c>
      <c r="G37" s="870">
        <v>271</v>
      </c>
      <c r="H37" s="870">
        <v>5915</v>
      </c>
      <c r="I37" s="870">
        <v>58</v>
      </c>
      <c r="J37" s="600"/>
      <c r="K37" s="86"/>
      <c r="L37" s="86"/>
    </row>
    <row r="38" spans="1:12" s="88" customFormat="1" ht="12.75">
      <c r="A38" s="808" t="s">
        <v>2544</v>
      </c>
      <c r="B38" s="858">
        <v>3868349</v>
      </c>
      <c r="C38" s="858"/>
      <c r="D38" s="858"/>
      <c r="E38" s="858">
        <v>3868349</v>
      </c>
      <c r="F38" s="858">
        <v>49850</v>
      </c>
      <c r="G38" s="858">
        <v>1094141</v>
      </c>
      <c r="H38" s="858">
        <v>2477643</v>
      </c>
      <c r="I38" s="858">
        <v>246715</v>
      </c>
      <c r="J38" s="595"/>
      <c r="K38" s="86"/>
      <c r="L38" s="86"/>
    </row>
    <row r="39" spans="1:12" s="90" customFormat="1" ht="14.25">
      <c r="A39" s="808" t="s">
        <v>2545</v>
      </c>
      <c r="B39" s="866">
        <v>41970</v>
      </c>
      <c r="C39" s="866"/>
      <c r="D39" s="866"/>
      <c r="E39" s="866">
        <v>41970</v>
      </c>
      <c r="F39" s="868">
        <v>0</v>
      </c>
      <c r="G39" s="866">
        <v>5354</v>
      </c>
      <c r="H39" s="866">
        <v>36483</v>
      </c>
      <c r="I39" s="866">
        <v>133</v>
      </c>
      <c r="J39" s="600"/>
      <c r="K39" s="89"/>
      <c r="L39" s="89"/>
    </row>
    <row r="40" spans="1:12" s="90" customFormat="1" ht="14.25">
      <c r="A40" s="808" t="s">
        <v>2546</v>
      </c>
      <c r="B40" s="870">
        <v>37615</v>
      </c>
      <c r="C40" s="866"/>
      <c r="D40" s="866"/>
      <c r="E40" s="866">
        <v>37615</v>
      </c>
      <c r="F40" s="868">
        <v>0</v>
      </c>
      <c r="G40" s="870">
        <v>1200</v>
      </c>
      <c r="H40" s="870">
        <v>36294</v>
      </c>
      <c r="I40" s="870">
        <v>121</v>
      </c>
      <c r="J40" s="600"/>
      <c r="K40" s="89"/>
      <c r="L40" s="89"/>
    </row>
    <row r="41" spans="1:12" s="88" customFormat="1" ht="12.75">
      <c r="A41" s="808" t="s">
        <v>2547</v>
      </c>
      <c r="B41" s="870">
        <v>189</v>
      </c>
      <c r="C41" s="866"/>
      <c r="D41" s="866"/>
      <c r="E41" s="866">
        <v>189</v>
      </c>
      <c r="F41" s="868">
        <v>0</v>
      </c>
      <c r="G41" s="868">
        <v>0</v>
      </c>
      <c r="H41" s="870">
        <v>189</v>
      </c>
      <c r="I41" s="868">
        <v>0</v>
      </c>
      <c r="J41" s="600"/>
      <c r="K41" s="86"/>
      <c r="L41" s="86"/>
    </row>
    <row r="42" spans="1:12" s="88" customFormat="1" ht="12.75">
      <c r="A42" s="808" t="s">
        <v>2453</v>
      </c>
      <c r="B42" s="870">
        <v>4166</v>
      </c>
      <c r="C42" s="866"/>
      <c r="D42" s="866"/>
      <c r="E42" s="866">
        <v>4166</v>
      </c>
      <c r="F42" s="868">
        <v>0</v>
      </c>
      <c r="G42" s="870">
        <v>4154</v>
      </c>
      <c r="H42" s="868">
        <v>0</v>
      </c>
      <c r="I42" s="870">
        <v>12</v>
      </c>
      <c r="J42" s="600"/>
      <c r="K42" s="86"/>
      <c r="L42" s="86"/>
    </row>
    <row r="43" spans="1:12" s="88" customFormat="1" ht="12.75">
      <c r="A43" s="808" t="s">
        <v>2548</v>
      </c>
      <c r="B43" s="866">
        <v>653</v>
      </c>
      <c r="C43" s="866"/>
      <c r="D43" s="866"/>
      <c r="E43" s="866">
        <v>653</v>
      </c>
      <c r="F43" s="868">
        <v>0</v>
      </c>
      <c r="G43" s="868">
        <v>0</v>
      </c>
      <c r="H43" s="866">
        <v>624</v>
      </c>
      <c r="I43" s="866">
        <v>29</v>
      </c>
      <c r="J43" s="600"/>
      <c r="K43" s="86"/>
      <c r="L43" s="86"/>
    </row>
    <row r="44" spans="1:12" s="90" customFormat="1" ht="14.25">
      <c r="A44" s="808" t="s">
        <v>2549</v>
      </c>
      <c r="B44" s="870">
        <v>653</v>
      </c>
      <c r="C44" s="866"/>
      <c r="D44" s="866"/>
      <c r="E44" s="866">
        <v>653</v>
      </c>
      <c r="F44" s="868">
        <v>0</v>
      </c>
      <c r="G44" s="868">
        <v>0</v>
      </c>
      <c r="H44" s="866">
        <v>624</v>
      </c>
      <c r="I44" s="870">
        <v>29</v>
      </c>
      <c r="J44" s="600"/>
      <c r="K44" s="89"/>
      <c r="L44" s="89"/>
    </row>
    <row r="45" spans="1:12" s="90" customFormat="1" ht="14.25">
      <c r="A45" s="808" t="s">
        <v>2550</v>
      </c>
      <c r="B45" s="866">
        <v>121555</v>
      </c>
      <c r="C45" s="866"/>
      <c r="D45" s="866"/>
      <c r="E45" s="866">
        <v>121555</v>
      </c>
      <c r="F45" s="868">
        <v>0</v>
      </c>
      <c r="G45" s="866">
        <v>1519</v>
      </c>
      <c r="H45" s="866">
        <v>119774</v>
      </c>
      <c r="I45" s="866">
        <v>262</v>
      </c>
      <c r="J45" s="600"/>
      <c r="K45" s="89"/>
      <c r="L45" s="89"/>
    </row>
    <row r="46" spans="1:12" s="88" customFormat="1" ht="12.75">
      <c r="A46" s="808" t="s">
        <v>2458</v>
      </c>
      <c r="B46" s="870">
        <v>12662</v>
      </c>
      <c r="C46" s="866"/>
      <c r="D46" s="866"/>
      <c r="E46" s="866">
        <v>12662</v>
      </c>
      <c r="F46" s="868">
        <v>0</v>
      </c>
      <c r="G46" s="870">
        <v>450</v>
      </c>
      <c r="H46" s="870">
        <v>12153</v>
      </c>
      <c r="I46" s="870">
        <v>59</v>
      </c>
      <c r="J46" s="600"/>
      <c r="K46" s="86"/>
      <c r="L46" s="86"/>
    </row>
    <row r="47" spans="1:12" s="90" customFormat="1" ht="14.25">
      <c r="A47" s="808" t="s">
        <v>2459</v>
      </c>
      <c r="B47" s="870">
        <v>108893</v>
      </c>
      <c r="C47" s="866"/>
      <c r="D47" s="866"/>
      <c r="E47" s="866">
        <v>108893</v>
      </c>
      <c r="F47" s="868">
        <v>0</v>
      </c>
      <c r="G47" s="870">
        <v>1069</v>
      </c>
      <c r="H47" s="870">
        <v>107621</v>
      </c>
      <c r="I47" s="870">
        <v>203</v>
      </c>
      <c r="J47" s="600"/>
      <c r="K47" s="89"/>
      <c r="L47" s="89"/>
    </row>
    <row r="48" spans="1:12" s="88" customFormat="1" ht="12.75">
      <c r="A48" s="808" t="s">
        <v>2460</v>
      </c>
      <c r="B48" s="866">
        <v>1003627</v>
      </c>
      <c r="C48" s="866"/>
      <c r="D48" s="866"/>
      <c r="E48" s="866">
        <v>1003627</v>
      </c>
      <c r="F48" s="866">
        <v>5170</v>
      </c>
      <c r="G48" s="866">
        <v>649996</v>
      </c>
      <c r="H48" s="866">
        <v>348223</v>
      </c>
      <c r="I48" s="866">
        <v>238</v>
      </c>
      <c r="J48" s="600"/>
      <c r="K48" s="86"/>
      <c r="L48" s="86"/>
    </row>
    <row r="49" spans="1:12" s="88" customFormat="1" ht="12.75">
      <c r="A49" s="808" t="s">
        <v>2461</v>
      </c>
      <c r="B49" s="870">
        <v>781984</v>
      </c>
      <c r="C49" s="866"/>
      <c r="D49" s="866"/>
      <c r="E49" s="866">
        <v>781984</v>
      </c>
      <c r="F49" s="868">
        <v>0</v>
      </c>
      <c r="G49" s="870">
        <v>541667</v>
      </c>
      <c r="H49" s="870">
        <v>240129</v>
      </c>
      <c r="I49" s="870">
        <v>188</v>
      </c>
      <c r="J49" s="600"/>
      <c r="K49" s="86"/>
      <c r="L49" s="86"/>
    </row>
    <row r="50" spans="1:12" s="90" customFormat="1" ht="14.25">
      <c r="A50" s="808" t="s">
        <v>2462</v>
      </c>
      <c r="B50" s="870">
        <v>221643</v>
      </c>
      <c r="C50" s="866"/>
      <c r="D50" s="866"/>
      <c r="E50" s="866">
        <v>221643</v>
      </c>
      <c r="F50" s="870">
        <v>5170</v>
      </c>
      <c r="G50" s="870">
        <v>108329</v>
      </c>
      <c r="H50" s="870">
        <v>108094</v>
      </c>
      <c r="I50" s="870">
        <v>50</v>
      </c>
      <c r="J50" s="600"/>
      <c r="K50" s="89"/>
      <c r="L50" s="89"/>
    </row>
    <row r="51" spans="1:12" s="90" customFormat="1" ht="14.25">
      <c r="A51" s="808" t="s">
        <v>2463</v>
      </c>
      <c r="B51" s="866">
        <v>6451</v>
      </c>
      <c r="C51" s="866"/>
      <c r="D51" s="866"/>
      <c r="E51" s="866">
        <v>6451</v>
      </c>
      <c r="F51" s="868">
        <v>0</v>
      </c>
      <c r="G51" s="868">
        <v>0</v>
      </c>
      <c r="H51" s="866">
        <v>6372</v>
      </c>
      <c r="I51" s="866">
        <v>79</v>
      </c>
      <c r="J51" s="600"/>
      <c r="K51" s="89"/>
      <c r="L51" s="89"/>
    </row>
    <row r="52" spans="1:12" s="88" customFormat="1" ht="13.5" customHeight="1">
      <c r="A52" s="808" t="s">
        <v>2551</v>
      </c>
      <c r="B52" s="870">
        <v>990</v>
      </c>
      <c r="C52" s="866"/>
      <c r="D52" s="866"/>
      <c r="E52" s="866">
        <v>990</v>
      </c>
      <c r="F52" s="868">
        <v>0</v>
      </c>
      <c r="G52" s="868">
        <v>0</v>
      </c>
      <c r="H52" s="870">
        <v>966</v>
      </c>
      <c r="I52" s="870">
        <v>24</v>
      </c>
      <c r="J52" s="600"/>
      <c r="K52" s="86"/>
      <c r="L52" s="86"/>
    </row>
    <row r="53" spans="1:12" s="88" customFormat="1" ht="12.75">
      <c r="A53" s="808" t="s">
        <v>2552</v>
      </c>
      <c r="B53" s="870">
        <v>5145</v>
      </c>
      <c r="C53" s="866"/>
      <c r="D53" s="866"/>
      <c r="E53" s="866">
        <v>5145</v>
      </c>
      <c r="F53" s="868">
        <v>0</v>
      </c>
      <c r="G53" s="868">
        <v>0</v>
      </c>
      <c r="H53" s="870">
        <v>5096</v>
      </c>
      <c r="I53" s="870">
        <v>49</v>
      </c>
      <c r="J53" s="600"/>
      <c r="K53" s="86"/>
      <c r="L53" s="86"/>
    </row>
    <row r="54" spans="1:12" s="90" customFormat="1" ht="14.25">
      <c r="A54" s="808" t="s">
        <v>2553</v>
      </c>
      <c r="B54" s="870">
        <v>73</v>
      </c>
      <c r="C54" s="866"/>
      <c r="D54" s="866"/>
      <c r="E54" s="866">
        <v>73</v>
      </c>
      <c r="F54" s="868">
        <v>0</v>
      </c>
      <c r="G54" s="868">
        <v>0</v>
      </c>
      <c r="H54" s="870">
        <v>72</v>
      </c>
      <c r="I54" s="870">
        <v>1</v>
      </c>
      <c r="J54" s="600"/>
      <c r="K54" s="89"/>
      <c r="L54" s="89"/>
    </row>
    <row r="55" spans="1:12" s="88" customFormat="1" ht="12.75">
      <c r="A55" s="808" t="s">
        <v>2554</v>
      </c>
      <c r="B55" s="870">
        <v>243</v>
      </c>
      <c r="C55" s="866"/>
      <c r="D55" s="866"/>
      <c r="E55" s="866">
        <v>243</v>
      </c>
      <c r="F55" s="868">
        <v>0</v>
      </c>
      <c r="G55" s="868">
        <v>0</v>
      </c>
      <c r="H55" s="870">
        <v>238</v>
      </c>
      <c r="I55" s="870">
        <v>5</v>
      </c>
      <c r="J55" s="600"/>
      <c r="K55" s="86"/>
      <c r="L55" s="86"/>
    </row>
    <row r="56" spans="1:12" s="90" customFormat="1" ht="14.25">
      <c r="A56" s="808" t="s">
        <v>2468</v>
      </c>
      <c r="B56" s="866">
        <v>232233</v>
      </c>
      <c r="C56" s="866"/>
      <c r="D56" s="866"/>
      <c r="E56" s="866">
        <v>232233</v>
      </c>
      <c r="F56" s="868">
        <v>0</v>
      </c>
      <c r="G56" s="866">
        <v>2434</v>
      </c>
      <c r="H56" s="866">
        <v>226426</v>
      </c>
      <c r="I56" s="866">
        <v>3373</v>
      </c>
      <c r="J56" s="600"/>
      <c r="K56" s="89"/>
      <c r="L56" s="89"/>
    </row>
    <row r="57" spans="1:12" s="90" customFormat="1" ht="14.25">
      <c r="A57" s="808" t="s">
        <v>2469</v>
      </c>
      <c r="B57" s="870">
        <v>232233</v>
      </c>
      <c r="C57" s="866"/>
      <c r="D57" s="866"/>
      <c r="E57" s="866">
        <v>232233</v>
      </c>
      <c r="F57" s="868">
        <v>0</v>
      </c>
      <c r="G57" s="870">
        <v>2434</v>
      </c>
      <c r="H57" s="870">
        <v>226426</v>
      </c>
      <c r="I57" s="870">
        <v>3373</v>
      </c>
      <c r="J57" s="600"/>
      <c r="K57" s="89"/>
      <c r="L57" s="89"/>
    </row>
    <row r="58" spans="1:12" s="88" customFormat="1" ht="12.75">
      <c r="A58" s="808" t="s">
        <v>2470</v>
      </c>
      <c r="B58" s="866">
        <v>16661</v>
      </c>
      <c r="C58" s="866"/>
      <c r="D58" s="866"/>
      <c r="E58" s="866">
        <v>16661</v>
      </c>
      <c r="F58" s="868">
        <v>0</v>
      </c>
      <c r="G58" s="866">
        <v>1068</v>
      </c>
      <c r="H58" s="866">
        <v>15395</v>
      </c>
      <c r="I58" s="866">
        <v>198</v>
      </c>
      <c r="J58" s="600"/>
      <c r="K58" s="86"/>
      <c r="L58" s="86"/>
    </row>
    <row r="59" spans="1:12" s="90" customFormat="1" ht="14.25">
      <c r="A59" s="808" t="s">
        <v>2555</v>
      </c>
      <c r="B59" s="870">
        <v>1171</v>
      </c>
      <c r="C59" s="866"/>
      <c r="D59" s="866"/>
      <c r="E59" s="866">
        <v>1171</v>
      </c>
      <c r="F59" s="868">
        <v>0</v>
      </c>
      <c r="G59" s="866">
        <v>800</v>
      </c>
      <c r="H59" s="870">
        <v>369</v>
      </c>
      <c r="I59" s="870">
        <v>2</v>
      </c>
      <c r="J59" s="600"/>
      <c r="K59" s="89"/>
      <c r="L59" s="89"/>
    </row>
    <row r="60" spans="1:12" s="88" customFormat="1" ht="12.75">
      <c r="A60" s="808" t="s">
        <v>2472</v>
      </c>
      <c r="B60" s="870">
        <v>15490</v>
      </c>
      <c r="C60" s="866"/>
      <c r="D60" s="866"/>
      <c r="E60" s="866">
        <v>15490</v>
      </c>
      <c r="F60" s="868">
        <v>0</v>
      </c>
      <c r="G60" s="866">
        <v>268</v>
      </c>
      <c r="H60" s="870">
        <v>15026</v>
      </c>
      <c r="I60" s="870">
        <v>196</v>
      </c>
      <c r="J60" s="600"/>
      <c r="K60" s="86"/>
      <c r="L60" s="86"/>
    </row>
    <row r="61" spans="1:12" s="88" customFormat="1" ht="12.75">
      <c r="A61" s="808" t="s">
        <v>2556</v>
      </c>
      <c r="B61" s="866">
        <v>42369</v>
      </c>
      <c r="C61" s="866"/>
      <c r="D61" s="866"/>
      <c r="E61" s="866">
        <v>42369</v>
      </c>
      <c r="F61" s="868">
        <v>0</v>
      </c>
      <c r="G61" s="868">
        <v>0</v>
      </c>
      <c r="H61" s="866">
        <v>42260</v>
      </c>
      <c r="I61" s="866">
        <v>109</v>
      </c>
      <c r="J61" s="600"/>
      <c r="K61" s="86"/>
      <c r="L61" s="86"/>
    </row>
    <row r="62" spans="1:12" s="90" customFormat="1" ht="14.25">
      <c r="A62" s="808" t="s">
        <v>2475</v>
      </c>
      <c r="B62" s="870">
        <v>42368</v>
      </c>
      <c r="C62" s="866"/>
      <c r="D62" s="866"/>
      <c r="E62" s="866">
        <v>42368</v>
      </c>
      <c r="F62" s="868">
        <v>0</v>
      </c>
      <c r="G62" s="868">
        <v>0</v>
      </c>
      <c r="H62" s="866">
        <v>42260</v>
      </c>
      <c r="I62" s="870">
        <v>108</v>
      </c>
      <c r="J62" s="600"/>
      <c r="K62" s="89"/>
      <c r="L62" s="89"/>
    </row>
    <row r="63" spans="1:12" s="88" customFormat="1" ht="12.75">
      <c r="A63" s="808" t="s">
        <v>2557</v>
      </c>
      <c r="B63" s="871">
        <v>1</v>
      </c>
      <c r="C63" s="866"/>
      <c r="D63" s="866"/>
      <c r="E63" s="866">
        <v>1</v>
      </c>
      <c r="F63" s="868">
        <v>0</v>
      </c>
      <c r="G63" s="868">
        <v>0</v>
      </c>
      <c r="H63" s="868">
        <v>0</v>
      </c>
      <c r="I63" s="871">
        <v>1</v>
      </c>
      <c r="J63" s="600"/>
      <c r="K63" s="86"/>
      <c r="L63" s="86"/>
    </row>
    <row r="64" spans="1:12" s="88" customFormat="1" ht="12.75">
      <c r="A64" s="808" t="s">
        <v>2477</v>
      </c>
      <c r="B64" s="866">
        <v>437951</v>
      </c>
      <c r="C64" s="866"/>
      <c r="D64" s="866"/>
      <c r="E64" s="866">
        <v>437951</v>
      </c>
      <c r="F64" s="866">
        <v>44680</v>
      </c>
      <c r="G64" s="866">
        <v>110105</v>
      </c>
      <c r="H64" s="866">
        <v>283139</v>
      </c>
      <c r="I64" s="866">
        <v>27</v>
      </c>
      <c r="J64" s="600"/>
      <c r="K64" s="86"/>
      <c r="L64" s="86"/>
    </row>
    <row r="65" spans="1:12" s="88" customFormat="1" ht="15">
      <c r="A65" s="808" t="s">
        <v>2558</v>
      </c>
      <c r="B65" s="870">
        <v>26650</v>
      </c>
      <c r="C65" s="866"/>
      <c r="D65" s="866"/>
      <c r="E65" s="866">
        <v>26650</v>
      </c>
      <c r="F65" s="868">
        <v>0</v>
      </c>
      <c r="G65" s="870">
        <v>21002</v>
      </c>
      <c r="H65" s="870">
        <v>5648</v>
      </c>
      <c r="I65" s="868">
        <v>0</v>
      </c>
      <c r="J65" s="600"/>
      <c r="K65" s="86"/>
      <c r="L65" s="86"/>
    </row>
    <row r="66" spans="1:12" s="88" customFormat="1" ht="12.75">
      <c r="A66" s="808" t="s">
        <v>2479</v>
      </c>
      <c r="B66" s="870">
        <v>411301</v>
      </c>
      <c r="C66" s="866"/>
      <c r="D66" s="866"/>
      <c r="E66" s="866">
        <v>411301</v>
      </c>
      <c r="F66" s="866">
        <v>44680</v>
      </c>
      <c r="G66" s="870">
        <v>89103</v>
      </c>
      <c r="H66" s="870">
        <v>277491</v>
      </c>
      <c r="I66" s="870">
        <v>27</v>
      </c>
      <c r="J66" s="600"/>
      <c r="K66" s="86"/>
      <c r="L66" s="86"/>
    </row>
    <row r="67" spans="1:12" s="88" customFormat="1" ht="12.75">
      <c r="A67" s="808" t="s">
        <v>671</v>
      </c>
      <c r="B67" s="866">
        <v>19624</v>
      </c>
      <c r="C67" s="866"/>
      <c r="D67" s="866"/>
      <c r="E67" s="866">
        <v>19624</v>
      </c>
      <c r="F67" s="868">
        <v>0</v>
      </c>
      <c r="G67" s="866">
        <v>3560</v>
      </c>
      <c r="H67" s="866">
        <v>16064</v>
      </c>
      <c r="I67" s="868">
        <v>0</v>
      </c>
      <c r="J67" s="600"/>
      <c r="K67" s="86"/>
      <c r="L67" s="86"/>
    </row>
    <row r="68" spans="1:12" s="90" customFormat="1" ht="14.25">
      <c r="A68" s="808" t="s">
        <v>672</v>
      </c>
      <c r="B68" s="870">
        <v>19164</v>
      </c>
      <c r="C68" s="866"/>
      <c r="D68" s="866"/>
      <c r="E68" s="866">
        <v>19164</v>
      </c>
      <c r="F68" s="868">
        <v>0</v>
      </c>
      <c r="G68" s="870">
        <v>3100</v>
      </c>
      <c r="H68" s="870">
        <v>16064</v>
      </c>
      <c r="I68" s="868">
        <v>0</v>
      </c>
      <c r="J68" s="600"/>
      <c r="K68" s="89"/>
      <c r="L68" s="89"/>
    </row>
    <row r="69" spans="1:12" s="88" customFormat="1" ht="12.75">
      <c r="A69" s="808" t="s">
        <v>673</v>
      </c>
      <c r="B69" s="870">
        <v>460</v>
      </c>
      <c r="C69" s="866"/>
      <c r="D69" s="866"/>
      <c r="E69" s="866">
        <v>460</v>
      </c>
      <c r="F69" s="868">
        <v>0</v>
      </c>
      <c r="G69" s="870">
        <v>460</v>
      </c>
      <c r="H69" s="870"/>
      <c r="I69" s="868">
        <v>0</v>
      </c>
      <c r="J69" s="600"/>
      <c r="K69" s="86"/>
      <c r="L69" s="86"/>
    </row>
    <row r="70" spans="1:12" s="90" customFormat="1" ht="14.25">
      <c r="A70" s="808" t="s">
        <v>2483</v>
      </c>
      <c r="B70" s="866">
        <v>592787</v>
      </c>
      <c r="C70" s="866"/>
      <c r="D70" s="866"/>
      <c r="E70" s="866">
        <v>592787</v>
      </c>
      <c r="F70" s="868">
        <v>0</v>
      </c>
      <c r="G70" s="866">
        <v>182880</v>
      </c>
      <c r="H70" s="866">
        <v>409781</v>
      </c>
      <c r="I70" s="866">
        <v>126</v>
      </c>
      <c r="J70" s="600"/>
      <c r="K70" s="89"/>
      <c r="L70" s="89"/>
    </row>
    <row r="71" spans="1:12" s="88" customFormat="1" ht="12.75">
      <c r="A71" s="808" t="s">
        <v>2484</v>
      </c>
      <c r="B71" s="870">
        <v>592787</v>
      </c>
      <c r="C71" s="866"/>
      <c r="D71" s="866"/>
      <c r="E71" s="866">
        <v>592787</v>
      </c>
      <c r="F71" s="868">
        <v>0</v>
      </c>
      <c r="G71" s="870">
        <v>182880</v>
      </c>
      <c r="H71" s="870">
        <v>409781</v>
      </c>
      <c r="I71" s="870">
        <v>126</v>
      </c>
      <c r="J71" s="600"/>
      <c r="K71" s="86"/>
      <c r="L71" s="86"/>
    </row>
    <row r="72" spans="1:12" s="88" customFormat="1" ht="12.75">
      <c r="A72" s="808" t="s">
        <v>674</v>
      </c>
      <c r="B72" s="866">
        <v>309348</v>
      </c>
      <c r="C72" s="866"/>
      <c r="D72" s="866"/>
      <c r="E72" s="866">
        <v>309348</v>
      </c>
      <c r="F72" s="868">
        <v>0</v>
      </c>
      <c r="G72" s="866">
        <v>8998</v>
      </c>
      <c r="H72" s="866">
        <v>300296</v>
      </c>
      <c r="I72" s="866">
        <v>54</v>
      </c>
      <c r="J72" s="600"/>
      <c r="K72" s="86"/>
      <c r="L72" s="86"/>
    </row>
    <row r="73" spans="1:12" s="90" customFormat="1" ht="14.25">
      <c r="A73" s="808" t="s">
        <v>2486</v>
      </c>
      <c r="B73" s="870">
        <v>308861</v>
      </c>
      <c r="C73" s="866"/>
      <c r="D73" s="866"/>
      <c r="E73" s="866">
        <v>308861</v>
      </c>
      <c r="F73" s="868">
        <v>0</v>
      </c>
      <c r="G73" s="870">
        <v>8998</v>
      </c>
      <c r="H73" s="870">
        <v>299811</v>
      </c>
      <c r="I73" s="870">
        <v>52</v>
      </c>
      <c r="J73" s="600"/>
      <c r="K73" s="89"/>
      <c r="L73" s="89"/>
    </row>
    <row r="74" spans="1:12" s="88" customFormat="1" ht="12.75">
      <c r="A74" s="808" t="s">
        <v>675</v>
      </c>
      <c r="B74" s="870">
        <v>487</v>
      </c>
      <c r="C74" s="866"/>
      <c r="D74" s="866"/>
      <c r="E74" s="866">
        <v>487</v>
      </c>
      <c r="F74" s="868">
        <v>0</v>
      </c>
      <c r="G74" s="868">
        <v>0</v>
      </c>
      <c r="H74" s="870">
        <v>485</v>
      </c>
      <c r="I74" s="870">
        <v>2</v>
      </c>
      <c r="J74" s="600"/>
      <c r="K74" s="86"/>
      <c r="L74" s="86"/>
    </row>
    <row r="75" spans="1:12" s="88" customFormat="1" ht="12.75">
      <c r="A75" s="808" t="s">
        <v>2488</v>
      </c>
      <c r="B75" s="866">
        <v>591478</v>
      </c>
      <c r="C75" s="866"/>
      <c r="D75" s="866"/>
      <c r="E75" s="866">
        <v>591478</v>
      </c>
      <c r="F75" s="868">
        <v>0</v>
      </c>
      <c r="G75" s="866">
        <v>44014</v>
      </c>
      <c r="H75" s="866">
        <v>305744</v>
      </c>
      <c r="I75" s="866">
        <v>241720</v>
      </c>
      <c r="J75" s="600"/>
      <c r="K75" s="86"/>
      <c r="L75" s="86"/>
    </row>
    <row r="76" spans="1:12" s="88" customFormat="1" ht="12.75">
      <c r="A76" s="808" t="s">
        <v>676</v>
      </c>
      <c r="B76" s="869">
        <v>178</v>
      </c>
      <c r="C76" s="866"/>
      <c r="D76" s="866"/>
      <c r="E76" s="866">
        <v>178</v>
      </c>
      <c r="F76" s="868">
        <v>0</v>
      </c>
      <c r="G76" s="868">
        <v>0</v>
      </c>
      <c r="H76" s="866"/>
      <c r="I76" s="866">
        <v>178</v>
      </c>
      <c r="J76" s="600"/>
      <c r="K76" s="86"/>
      <c r="L76" s="86"/>
    </row>
    <row r="77" spans="1:12" s="88" customFormat="1" ht="12.75">
      <c r="A77" s="808" t="s">
        <v>677</v>
      </c>
      <c r="B77" s="870">
        <v>324994</v>
      </c>
      <c r="C77" s="866"/>
      <c r="D77" s="866"/>
      <c r="E77" s="866">
        <v>324994</v>
      </c>
      <c r="F77" s="868">
        <v>0</v>
      </c>
      <c r="G77" s="872">
        <v>1105</v>
      </c>
      <c r="H77" s="866">
        <v>304558</v>
      </c>
      <c r="I77" s="872">
        <v>19331</v>
      </c>
      <c r="J77" s="600"/>
      <c r="K77" s="86"/>
      <c r="L77" s="86"/>
    </row>
    <row r="78" spans="1:12" s="88" customFormat="1" ht="12.75">
      <c r="A78" s="808" t="s">
        <v>2491</v>
      </c>
      <c r="B78" s="870">
        <v>1186</v>
      </c>
      <c r="C78" s="866"/>
      <c r="D78" s="866"/>
      <c r="E78" s="866">
        <v>1186</v>
      </c>
      <c r="F78" s="868">
        <v>0</v>
      </c>
      <c r="G78" s="868">
        <v>0</v>
      </c>
      <c r="H78" s="870">
        <v>1186</v>
      </c>
      <c r="I78" s="868">
        <v>0</v>
      </c>
      <c r="J78" s="600"/>
      <c r="K78" s="86"/>
      <c r="L78" s="86"/>
    </row>
    <row r="79" spans="1:12" s="88" customFormat="1" ht="12.75">
      <c r="A79" s="808" t="s">
        <v>2492</v>
      </c>
      <c r="B79" s="870">
        <v>265120</v>
      </c>
      <c r="C79" s="866"/>
      <c r="D79" s="866"/>
      <c r="E79" s="866">
        <v>265120</v>
      </c>
      <c r="F79" s="868">
        <v>0</v>
      </c>
      <c r="G79" s="870">
        <v>42909</v>
      </c>
      <c r="H79" s="868">
        <v>0</v>
      </c>
      <c r="I79" s="866">
        <v>222211</v>
      </c>
      <c r="J79" s="600"/>
      <c r="K79" s="86"/>
      <c r="L79" s="86"/>
    </row>
    <row r="80" spans="1:12" s="88" customFormat="1" ht="12.75">
      <c r="A80" s="808" t="s">
        <v>2494</v>
      </c>
      <c r="B80" s="866">
        <v>451642</v>
      </c>
      <c r="C80" s="866"/>
      <c r="D80" s="866"/>
      <c r="E80" s="866">
        <v>451642</v>
      </c>
      <c r="F80" s="868">
        <v>0</v>
      </c>
      <c r="G80" s="866">
        <v>84213</v>
      </c>
      <c r="H80" s="866">
        <v>367062</v>
      </c>
      <c r="I80" s="866">
        <v>367</v>
      </c>
      <c r="J80" s="600"/>
      <c r="K80" s="86"/>
      <c r="L80" s="86"/>
    </row>
    <row r="81" spans="1:12" s="88" customFormat="1" ht="15">
      <c r="A81" s="808" t="s">
        <v>678</v>
      </c>
      <c r="B81" s="870">
        <v>47527</v>
      </c>
      <c r="C81" s="866"/>
      <c r="D81" s="866"/>
      <c r="E81" s="866">
        <v>47527</v>
      </c>
      <c r="F81" s="868">
        <v>0</v>
      </c>
      <c r="G81" s="868">
        <v>0</v>
      </c>
      <c r="H81" s="870">
        <v>47506</v>
      </c>
      <c r="I81" s="870">
        <v>21</v>
      </c>
      <c r="J81" s="600"/>
      <c r="K81" s="86"/>
      <c r="L81" s="86"/>
    </row>
    <row r="82" spans="1:12" s="88" customFormat="1" ht="12.75">
      <c r="A82" s="808" t="s">
        <v>2496</v>
      </c>
      <c r="B82" s="870">
        <v>394513</v>
      </c>
      <c r="C82" s="866"/>
      <c r="D82" s="866"/>
      <c r="E82" s="866">
        <v>394513</v>
      </c>
      <c r="F82" s="868">
        <v>0</v>
      </c>
      <c r="G82" s="870">
        <v>84213</v>
      </c>
      <c r="H82" s="870">
        <v>309974</v>
      </c>
      <c r="I82" s="870">
        <v>326</v>
      </c>
      <c r="J82" s="600"/>
      <c r="K82" s="86"/>
      <c r="L82" s="86"/>
    </row>
    <row r="83" spans="1:12" s="88" customFormat="1" ht="12.75">
      <c r="A83" s="808" t="s">
        <v>679</v>
      </c>
      <c r="B83" s="870">
        <v>1579</v>
      </c>
      <c r="C83" s="866"/>
      <c r="D83" s="866"/>
      <c r="E83" s="866">
        <v>1579</v>
      </c>
      <c r="F83" s="868">
        <v>0</v>
      </c>
      <c r="G83" s="868">
        <v>0</v>
      </c>
      <c r="H83" s="870">
        <v>1570</v>
      </c>
      <c r="I83" s="870">
        <v>9</v>
      </c>
      <c r="J83" s="600"/>
      <c r="K83" s="86"/>
      <c r="L83" s="86"/>
    </row>
    <row r="84" spans="1:12" s="88" customFormat="1" ht="13.5" thickBot="1">
      <c r="A84" s="810" t="s">
        <v>680</v>
      </c>
      <c r="B84" s="870">
        <v>8023</v>
      </c>
      <c r="C84" s="873"/>
      <c r="D84" s="873"/>
      <c r="E84" s="866">
        <v>8023</v>
      </c>
      <c r="F84" s="868">
        <v>0</v>
      </c>
      <c r="G84" s="868">
        <v>0</v>
      </c>
      <c r="H84" s="870">
        <v>8012</v>
      </c>
      <c r="I84" s="870">
        <v>11</v>
      </c>
      <c r="J84" s="601"/>
      <c r="K84" s="86"/>
      <c r="L84" s="86"/>
    </row>
    <row r="85" spans="1:12" s="88" customFormat="1" ht="28.5" customHeight="1">
      <c r="A85" s="1461" t="s">
        <v>681</v>
      </c>
      <c r="B85" s="1461"/>
      <c r="C85" s="1461"/>
      <c r="D85" s="1461"/>
      <c r="E85" s="1461"/>
      <c r="F85" s="1461"/>
      <c r="G85" s="1461"/>
      <c r="H85" s="1461"/>
      <c r="I85" s="1461"/>
      <c r="J85" s="1461"/>
      <c r="K85" s="86"/>
      <c r="L85" s="86"/>
    </row>
    <row r="86" spans="1:9" ht="15" customHeight="1">
      <c r="A86" s="1462" t="s">
        <v>682</v>
      </c>
      <c r="B86" s="1462"/>
      <c r="C86" s="1462"/>
      <c r="D86" s="1462"/>
      <c r="E86" s="1462"/>
      <c r="F86" s="1462"/>
      <c r="G86" s="1462"/>
      <c r="H86" s="1462"/>
      <c r="I86" s="1462"/>
    </row>
  </sheetData>
  <mergeCells count="9">
    <mergeCell ref="A85:J85"/>
    <mergeCell ref="A86:I86"/>
    <mergeCell ref="A1:J1"/>
    <mergeCell ref="I2:J2"/>
    <mergeCell ref="A3:A4"/>
    <mergeCell ref="B3:B4"/>
    <mergeCell ref="C3:C4"/>
    <mergeCell ref="E3:E4"/>
    <mergeCell ref="J3:J4"/>
  </mergeCells>
  <printOptions/>
  <pageMargins left="0.75" right="0.75" top="1" bottom="1" header="0.5" footer="0.5"/>
  <pageSetup orientation="portrait" paperSize="9"/>
</worksheet>
</file>

<file path=xl/worksheets/sheet66.xml><?xml version="1.0" encoding="utf-8"?>
<worksheet xmlns="http://schemas.openxmlformats.org/spreadsheetml/2006/main" xmlns:r="http://schemas.openxmlformats.org/officeDocument/2006/relationships">
  <dimension ref="A1:K18"/>
  <sheetViews>
    <sheetView workbookViewId="0" topLeftCell="A1">
      <selection activeCell="H31" sqref="H31"/>
    </sheetView>
  </sheetViews>
  <sheetFormatPr defaultColWidth="9.00390625" defaultRowHeight="14.25"/>
  <cols>
    <col min="1" max="1" width="10.875" style="853" customWidth="1"/>
    <col min="2" max="2" width="9.125" style="853" customWidth="1"/>
    <col min="3" max="3" width="10.00390625" style="853" customWidth="1"/>
    <col min="4" max="4" width="13.75390625" style="853" customWidth="1"/>
    <col min="5" max="5" width="13.50390625" style="853" customWidth="1"/>
    <col min="6" max="6" width="10.25390625" style="853" customWidth="1"/>
    <col min="7" max="9" width="9.125" style="853" bestFit="1" customWidth="1"/>
    <col min="10" max="10" width="9.125" style="857" bestFit="1" customWidth="1"/>
    <col min="11" max="11" width="11.625" style="853" bestFit="1" customWidth="1"/>
    <col min="12" max="16384" width="9.00390625" style="853" customWidth="1"/>
  </cols>
  <sheetData>
    <row r="1" spans="1:10" ht="41.25" customHeight="1" thickBot="1">
      <c r="A1" s="1474" t="s">
        <v>684</v>
      </c>
      <c r="B1" s="1474"/>
      <c r="C1" s="1474"/>
      <c r="D1" s="1474"/>
      <c r="E1" s="1474"/>
      <c r="F1" s="1474"/>
      <c r="G1" s="1474"/>
      <c r="H1" s="1474"/>
      <c r="I1" s="1474"/>
      <c r="J1" s="1474"/>
    </row>
    <row r="2" spans="1:11" ht="18.75" customHeight="1" thickBot="1">
      <c r="A2" s="1475" t="s">
        <v>2777</v>
      </c>
      <c r="B2" s="1475" t="s">
        <v>2778</v>
      </c>
      <c r="C2" s="1478" t="s">
        <v>685</v>
      </c>
      <c r="D2" s="1478" t="s">
        <v>686</v>
      </c>
      <c r="E2" s="1478" t="s">
        <v>687</v>
      </c>
      <c r="F2" s="1479"/>
      <c r="G2" s="1479"/>
      <c r="H2" s="1479"/>
      <c r="I2" s="1479"/>
      <c r="J2" s="1480" t="s">
        <v>688</v>
      </c>
      <c r="K2" s="1481" t="s">
        <v>689</v>
      </c>
    </row>
    <row r="3" spans="1:11" ht="18.75" customHeight="1" thickBot="1">
      <c r="A3" s="1476"/>
      <c r="B3" s="1476"/>
      <c r="C3" s="1478" t="s">
        <v>685</v>
      </c>
      <c r="D3" s="1478" t="s">
        <v>686</v>
      </c>
      <c r="E3" s="1478" t="s">
        <v>687</v>
      </c>
      <c r="F3" s="1482" t="s">
        <v>690</v>
      </c>
      <c r="G3" s="876"/>
      <c r="H3" s="1483" t="s">
        <v>691</v>
      </c>
      <c r="I3" s="1484" t="s">
        <v>692</v>
      </c>
      <c r="J3" s="1480" t="s">
        <v>688</v>
      </c>
      <c r="K3" s="1322"/>
    </row>
    <row r="4" spans="1:11" ht="26.25">
      <c r="A4" s="1477"/>
      <c r="B4" s="1477"/>
      <c r="C4" s="1478" t="s">
        <v>685</v>
      </c>
      <c r="D4" s="1478" t="s">
        <v>686</v>
      </c>
      <c r="E4" s="1478" t="s">
        <v>687</v>
      </c>
      <c r="F4" s="1482" t="s">
        <v>690</v>
      </c>
      <c r="G4" s="877" t="s">
        <v>693</v>
      </c>
      <c r="H4" s="1483" t="s">
        <v>691</v>
      </c>
      <c r="I4" s="1485" t="s">
        <v>694</v>
      </c>
      <c r="J4" s="1480" t="s">
        <v>688</v>
      </c>
      <c r="K4" s="1323"/>
    </row>
    <row r="5" spans="1:11" ht="21.75" customHeight="1">
      <c r="A5" s="878" t="s">
        <v>695</v>
      </c>
      <c r="B5" s="879" t="s">
        <v>1167</v>
      </c>
      <c r="C5" s="884">
        <v>54129.79</v>
      </c>
      <c r="D5" s="884">
        <v>244587.39</v>
      </c>
      <c r="E5" s="884">
        <v>266836.55</v>
      </c>
      <c r="F5" s="884">
        <v>266836.55</v>
      </c>
      <c r="G5" s="884">
        <v>0</v>
      </c>
      <c r="H5" s="884">
        <v>0</v>
      </c>
      <c r="I5" s="884">
        <v>0</v>
      </c>
      <c r="J5" s="885">
        <v>31766.8</v>
      </c>
      <c r="K5" s="886"/>
    </row>
    <row r="6" spans="1:11" ht="21.75" customHeight="1">
      <c r="A6" s="614" t="s">
        <v>1168</v>
      </c>
      <c r="B6" s="880" t="s">
        <v>1167</v>
      </c>
      <c r="C6" s="887">
        <v>54129.79</v>
      </c>
      <c r="D6" s="887">
        <v>244587.39</v>
      </c>
      <c r="E6" s="887">
        <v>266836.55</v>
      </c>
      <c r="F6" s="887">
        <v>266836.55</v>
      </c>
      <c r="G6" s="887">
        <v>0</v>
      </c>
      <c r="H6" s="887">
        <v>0</v>
      </c>
      <c r="I6" s="887">
        <v>0</v>
      </c>
      <c r="J6" s="888">
        <v>31766.8</v>
      </c>
      <c r="K6" s="889"/>
    </row>
    <row r="7" spans="1:11" ht="21.75" customHeight="1">
      <c r="A7" s="614" t="s">
        <v>1169</v>
      </c>
      <c r="B7" s="880" t="s">
        <v>1167</v>
      </c>
      <c r="C7" s="887">
        <v>572.45</v>
      </c>
      <c r="D7" s="887">
        <v>1134.1</v>
      </c>
      <c r="E7" s="887">
        <v>1231.69</v>
      </c>
      <c r="F7" s="887">
        <v>1231.69</v>
      </c>
      <c r="G7" s="887">
        <v>0</v>
      </c>
      <c r="H7" s="887">
        <v>0</v>
      </c>
      <c r="I7" s="887">
        <v>0</v>
      </c>
      <c r="J7" s="888">
        <v>474.86</v>
      </c>
      <c r="K7" s="889"/>
    </row>
    <row r="8" spans="1:11" ht="21.75" customHeight="1">
      <c r="A8" s="614" t="s">
        <v>1170</v>
      </c>
      <c r="B8" s="880" t="s">
        <v>1167</v>
      </c>
      <c r="C8" s="887">
        <v>15.92</v>
      </c>
      <c r="D8" s="887">
        <v>166.03</v>
      </c>
      <c r="E8" s="887">
        <v>178.2</v>
      </c>
      <c r="F8" s="887">
        <v>178.2</v>
      </c>
      <c r="G8" s="887">
        <v>0</v>
      </c>
      <c r="H8" s="887">
        <v>0</v>
      </c>
      <c r="I8" s="887">
        <v>0</v>
      </c>
      <c r="J8" s="888">
        <v>3.75</v>
      </c>
      <c r="K8" s="889"/>
    </row>
    <row r="9" spans="1:11" ht="21.75" customHeight="1">
      <c r="A9" s="881" t="s">
        <v>1171</v>
      </c>
      <c r="B9" s="880" t="s">
        <v>1172</v>
      </c>
      <c r="C9" s="887"/>
      <c r="D9" s="887">
        <v>1531.87</v>
      </c>
      <c r="E9" s="887">
        <v>1531.87</v>
      </c>
      <c r="F9" s="887">
        <v>1531.87</v>
      </c>
      <c r="G9" s="887">
        <v>0</v>
      </c>
      <c r="H9" s="887">
        <v>0</v>
      </c>
      <c r="I9" s="887">
        <v>0</v>
      </c>
      <c r="J9" s="888">
        <v>0</v>
      </c>
      <c r="K9" s="889"/>
    </row>
    <row r="10" spans="1:11" ht="21.75" customHeight="1">
      <c r="A10" s="881" t="s">
        <v>1173</v>
      </c>
      <c r="B10" s="880" t="s">
        <v>1167</v>
      </c>
      <c r="C10" s="887">
        <v>3.93</v>
      </c>
      <c r="D10" s="887">
        <v>2688.91</v>
      </c>
      <c r="E10" s="887">
        <v>2688.03</v>
      </c>
      <c r="F10" s="887">
        <v>2688.03</v>
      </c>
      <c r="G10" s="887">
        <v>66.85</v>
      </c>
      <c r="H10" s="887">
        <v>0</v>
      </c>
      <c r="I10" s="887">
        <v>2621.18</v>
      </c>
      <c r="J10" s="888">
        <v>4.81</v>
      </c>
      <c r="K10" s="889"/>
    </row>
    <row r="11" spans="1:11" ht="21.75" customHeight="1">
      <c r="A11" s="881" t="s">
        <v>1174</v>
      </c>
      <c r="B11" s="880" t="s">
        <v>1167</v>
      </c>
      <c r="C11" s="887">
        <v>0.38</v>
      </c>
      <c r="D11" s="887">
        <v>3.15</v>
      </c>
      <c r="E11" s="887">
        <v>3.15</v>
      </c>
      <c r="F11" s="887">
        <v>3.15</v>
      </c>
      <c r="G11" s="887">
        <v>3.15</v>
      </c>
      <c r="H11" s="887">
        <v>0</v>
      </c>
      <c r="I11" s="887">
        <v>0</v>
      </c>
      <c r="J11" s="888">
        <v>0.38</v>
      </c>
      <c r="K11" s="889"/>
    </row>
    <row r="12" spans="1:11" ht="21.75" customHeight="1">
      <c r="A12" s="881" t="s">
        <v>1175</v>
      </c>
      <c r="B12" s="880" t="s">
        <v>1167</v>
      </c>
      <c r="C12" s="887">
        <v>170.07</v>
      </c>
      <c r="D12" s="887">
        <v>10486.93</v>
      </c>
      <c r="E12" s="887">
        <v>10571.86</v>
      </c>
      <c r="F12" s="887">
        <v>9974.64</v>
      </c>
      <c r="G12" s="887">
        <v>76.29</v>
      </c>
      <c r="H12" s="887">
        <v>597.22</v>
      </c>
      <c r="I12" s="887">
        <v>7882.81</v>
      </c>
      <c r="J12" s="888">
        <v>79.81</v>
      </c>
      <c r="K12" s="889"/>
    </row>
    <row r="13" spans="1:11" ht="21.75" customHeight="1">
      <c r="A13" s="881" t="s">
        <v>1176</v>
      </c>
      <c r="B13" s="880" t="s">
        <v>1167</v>
      </c>
      <c r="C13" s="887">
        <v>0</v>
      </c>
      <c r="D13" s="887">
        <v>11.1</v>
      </c>
      <c r="E13" s="887">
        <v>11.1</v>
      </c>
      <c r="F13" s="887">
        <v>11.1</v>
      </c>
      <c r="G13" s="887">
        <v>0</v>
      </c>
      <c r="H13" s="887">
        <v>0</v>
      </c>
      <c r="I13" s="887">
        <v>0</v>
      </c>
      <c r="J13" s="888">
        <v>0</v>
      </c>
      <c r="K13" s="889"/>
    </row>
    <row r="14" spans="1:11" ht="21.75" customHeight="1">
      <c r="A14" s="881" t="s">
        <v>1177</v>
      </c>
      <c r="B14" s="880" t="s">
        <v>1167</v>
      </c>
      <c r="C14" s="887">
        <v>78.94</v>
      </c>
      <c r="D14" s="887">
        <v>3216.46</v>
      </c>
      <c r="E14" s="887">
        <v>3220.31</v>
      </c>
      <c r="F14" s="887">
        <v>3220.31</v>
      </c>
      <c r="G14" s="887">
        <v>0</v>
      </c>
      <c r="H14" s="887">
        <v>0</v>
      </c>
      <c r="I14" s="887">
        <v>0</v>
      </c>
      <c r="J14" s="888">
        <v>75.09</v>
      </c>
      <c r="K14" s="889"/>
    </row>
    <row r="15" spans="1:11" ht="21.75" customHeight="1">
      <c r="A15" s="881" t="s">
        <v>1178</v>
      </c>
      <c r="B15" s="880" t="s">
        <v>1167</v>
      </c>
      <c r="C15" s="887">
        <v>131.38</v>
      </c>
      <c r="D15" s="887">
        <v>5792.8</v>
      </c>
      <c r="E15" s="887">
        <v>5841.22</v>
      </c>
      <c r="F15" s="887">
        <v>5841.22</v>
      </c>
      <c r="G15" s="887">
        <v>5841.22</v>
      </c>
      <c r="H15" s="887">
        <v>0</v>
      </c>
      <c r="I15" s="887">
        <v>0</v>
      </c>
      <c r="J15" s="888">
        <v>52.6</v>
      </c>
      <c r="K15" s="889"/>
    </row>
    <row r="16" spans="1:11" ht="21.75" customHeight="1">
      <c r="A16" s="881" t="s">
        <v>1179</v>
      </c>
      <c r="B16" s="880" t="s">
        <v>1167</v>
      </c>
      <c r="C16" s="887">
        <v>0</v>
      </c>
      <c r="D16" s="887">
        <v>10.32</v>
      </c>
      <c r="E16" s="887">
        <v>10.32</v>
      </c>
      <c r="F16" s="887">
        <v>10.32</v>
      </c>
      <c r="G16" s="887">
        <v>10.32</v>
      </c>
      <c r="H16" s="887">
        <v>0</v>
      </c>
      <c r="I16" s="887">
        <v>0</v>
      </c>
      <c r="J16" s="888">
        <v>0</v>
      </c>
      <c r="K16" s="889"/>
    </row>
    <row r="17" spans="1:11" ht="21.75" customHeight="1">
      <c r="A17" s="881" t="s">
        <v>1180</v>
      </c>
      <c r="B17" s="880" t="s">
        <v>1181</v>
      </c>
      <c r="C17" s="887">
        <v>0</v>
      </c>
      <c r="D17" s="887">
        <v>1137669.5</v>
      </c>
      <c r="E17" s="887">
        <v>1141634.94</v>
      </c>
      <c r="F17" s="887">
        <v>1141634.94</v>
      </c>
      <c r="G17" s="887">
        <v>0</v>
      </c>
      <c r="H17" s="887">
        <v>0</v>
      </c>
      <c r="I17" s="887">
        <v>0</v>
      </c>
      <c r="J17" s="888">
        <v>0</v>
      </c>
      <c r="K17" s="890">
        <v>1949227.51</v>
      </c>
    </row>
    <row r="18" spans="1:11" ht="21.75" customHeight="1" thickBot="1">
      <c r="A18" s="882" t="s">
        <v>1182</v>
      </c>
      <c r="B18" s="883" t="s">
        <v>1183</v>
      </c>
      <c r="C18" s="891">
        <v>0</v>
      </c>
      <c r="D18" s="891">
        <v>51502.83</v>
      </c>
      <c r="E18" s="891">
        <v>51502.83</v>
      </c>
      <c r="F18" s="891">
        <v>51479.62</v>
      </c>
      <c r="G18" s="891">
        <v>0</v>
      </c>
      <c r="H18" s="891">
        <v>23.21</v>
      </c>
      <c r="I18" s="891">
        <v>0</v>
      </c>
      <c r="J18" s="892">
        <v>0</v>
      </c>
      <c r="K18" s="893"/>
    </row>
  </sheetData>
  <mergeCells count="12">
    <mergeCell ref="K2:K4"/>
    <mergeCell ref="F3:F4"/>
    <mergeCell ref="H3:H4"/>
    <mergeCell ref="I3:I4"/>
    <mergeCell ref="A1:J1"/>
    <mergeCell ref="A2:A4"/>
    <mergeCell ref="B2:B4"/>
    <mergeCell ref="C2:C4"/>
    <mergeCell ref="D2:D4"/>
    <mergeCell ref="E2:E4"/>
    <mergeCell ref="F2:I2"/>
    <mergeCell ref="J2:J4"/>
  </mergeCells>
  <printOptions/>
  <pageMargins left="0.75" right="0.75" top="1" bottom="1" header="0.5" footer="0.5"/>
  <pageSetup orientation="portrait" paperSize="9"/>
</worksheet>
</file>

<file path=xl/worksheets/sheet67.xml><?xml version="1.0" encoding="utf-8"?>
<worksheet xmlns="http://schemas.openxmlformats.org/spreadsheetml/2006/main" xmlns:r="http://schemas.openxmlformats.org/officeDocument/2006/relationships">
  <dimension ref="A1:E19"/>
  <sheetViews>
    <sheetView workbookViewId="0" topLeftCell="A1">
      <selection activeCell="D26" sqref="D26"/>
    </sheetView>
  </sheetViews>
  <sheetFormatPr defaultColWidth="9.00390625" defaultRowHeight="14.25"/>
  <cols>
    <col min="1" max="1" width="37.125" style="898" customWidth="1"/>
    <col min="2" max="2" width="17.625" style="909" customWidth="1"/>
    <col min="3" max="3" width="14.625" style="910" customWidth="1"/>
    <col min="4" max="16384" width="9.00390625" style="898" customWidth="1"/>
  </cols>
  <sheetData>
    <row r="1" spans="1:3" ht="47.25" customHeight="1" thickBot="1">
      <c r="A1" s="1486" t="s">
        <v>1185</v>
      </c>
      <c r="B1" s="1486"/>
      <c r="C1" s="1486"/>
    </row>
    <row r="2" spans="1:3" ht="46.5" customHeight="1">
      <c r="A2" s="894" t="s">
        <v>2666</v>
      </c>
      <c r="B2" s="895" t="s">
        <v>1186</v>
      </c>
      <c r="C2" s="418" t="s">
        <v>1187</v>
      </c>
    </row>
    <row r="3" spans="1:3" ht="34.5" customHeight="1">
      <c r="A3" s="896" t="s">
        <v>1188</v>
      </c>
      <c r="B3" s="899">
        <v>75718.71</v>
      </c>
      <c r="C3" s="900">
        <v>0.3705</v>
      </c>
    </row>
    <row r="4" spans="1:3" ht="34.5" customHeight="1">
      <c r="A4" s="897" t="s">
        <v>2384</v>
      </c>
      <c r="B4" s="901">
        <v>5796.25</v>
      </c>
      <c r="C4" s="902">
        <v>0.0706</v>
      </c>
    </row>
    <row r="5" spans="1:5" ht="34.5" customHeight="1">
      <c r="A5" s="897" t="s">
        <v>2387</v>
      </c>
      <c r="B5" s="901">
        <v>53532.12</v>
      </c>
      <c r="C5" s="902">
        <v>0.4959</v>
      </c>
      <c r="E5" s="903"/>
    </row>
    <row r="6" spans="1:3" ht="34.5" customHeight="1">
      <c r="A6" s="897" t="s">
        <v>2388</v>
      </c>
      <c r="B6" s="901">
        <v>264.7</v>
      </c>
      <c r="C6" s="902">
        <v>0.0944</v>
      </c>
    </row>
    <row r="7" spans="1:3" ht="34.5" customHeight="1">
      <c r="A7" s="897" t="s">
        <v>2397</v>
      </c>
      <c r="B7" s="901">
        <v>16125.64</v>
      </c>
      <c r="C7" s="902">
        <v>1.4018</v>
      </c>
    </row>
    <row r="8" spans="1:3" ht="34.5" customHeight="1">
      <c r="A8" s="896" t="s">
        <v>1189</v>
      </c>
      <c r="B8" s="899">
        <v>5798.46</v>
      </c>
      <c r="C8" s="900">
        <v>0.0465</v>
      </c>
    </row>
    <row r="9" spans="1:3" ht="34.5" customHeight="1">
      <c r="A9" s="897" t="s">
        <v>1190</v>
      </c>
      <c r="B9" s="901">
        <v>1141.34</v>
      </c>
      <c r="C9" s="902">
        <v>0.2138</v>
      </c>
    </row>
    <row r="10" spans="1:3" ht="34.5" customHeight="1">
      <c r="A10" s="897" t="s">
        <v>2385</v>
      </c>
      <c r="B10" s="901">
        <v>2613.08</v>
      </c>
      <c r="C10" s="902">
        <v>0.066</v>
      </c>
    </row>
    <row r="11" spans="1:3" ht="34.5" customHeight="1">
      <c r="A11" s="897" t="s">
        <v>1191</v>
      </c>
      <c r="B11" s="901">
        <v>932.84</v>
      </c>
      <c r="C11" s="902">
        <v>0.0414</v>
      </c>
    </row>
    <row r="12" spans="1:3" ht="34.5" customHeight="1">
      <c r="A12" s="897" t="s">
        <v>1192</v>
      </c>
      <c r="B12" s="901">
        <v>1111.2</v>
      </c>
      <c r="C12" s="902">
        <v>0.0194</v>
      </c>
    </row>
    <row r="13" spans="1:3" ht="34.5" customHeight="1">
      <c r="A13" s="896" t="s">
        <v>1193</v>
      </c>
      <c r="B13" s="899">
        <v>75464.9</v>
      </c>
      <c r="C13" s="900">
        <v>0.032</v>
      </c>
    </row>
    <row r="14" spans="1:3" ht="34.5" customHeight="1">
      <c r="A14" s="897" t="s">
        <v>1194</v>
      </c>
      <c r="B14" s="901">
        <v>932.84</v>
      </c>
      <c r="C14" s="902">
        <v>0.0414</v>
      </c>
    </row>
    <row r="15" spans="1:3" ht="34.5" customHeight="1">
      <c r="A15" s="897" t="s">
        <v>1195</v>
      </c>
      <c r="B15" s="901">
        <v>5463.66</v>
      </c>
      <c r="C15" s="902">
        <v>0.0184</v>
      </c>
    </row>
    <row r="16" spans="1:3" ht="34.5" customHeight="1">
      <c r="A16" s="897" t="s">
        <v>1196</v>
      </c>
      <c r="B16" s="901">
        <v>57377.88</v>
      </c>
      <c r="C16" s="902">
        <v>0.031</v>
      </c>
    </row>
    <row r="17" spans="1:3" ht="34.5" customHeight="1">
      <c r="A17" s="897" t="s">
        <v>1197</v>
      </c>
      <c r="B17" s="901">
        <v>3155.3</v>
      </c>
      <c r="C17" s="902">
        <v>0.0628</v>
      </c>
    </row>
    <row r="18" spans="1:3" ht="34.5" customHeight="1" thickBot="1">
      <c r="A18" s="616" t="s">
        <v>1198</v>
      </c>
      <c r="B18" s="904">
        <v>8535.22</v>
      </c>
      <c r="C18" s="905">
        <v>0.0633</v>
      </c>
    </row>
    <row r="19" spans="1:3" ht="15.75">
      <c r="A19" s="906"/>
      <c r="B19" s="907"/>
      <c r="C19" s="908"/>
    </row>
  </sheetData>
  <mergeCells count="1">
    <mergeCell ref="A1:C1"/>
  </mergeCells>
  <printOptions/>
  <pageMargins left="0.75" right="0.75" top="1" bottom="1" header="0.5" footer="0.5"/>
  <pageSetup orientation="portrait" paperSize="9"/>
</worksheet>
</file>

<file path=xl/worksheets/sheet68.xml><?xml version="1.0" encoding="utf-8"?>
<worksheet xmlns="http://schemas.openxmlformats.org/spreadsheetml/2006/main" xmlns:r="http://schemas.openxmlformats.org/officeDocument/2006/relationships">
  <dimension ref="A1:J6"/>
  <sheetViews>
    <sheetView workbookViewId="0" topLeftCell="A1">
      <selection activeCell="E9" sqref="E9"/>
    </sheetView>
  </sheetViews>
  <sheetFormatPr defaultColWidth="9.00390625" defaultRowHeight="14.25"/>
  <cols>
    <col min="1" max="1" width="21.75390625" style="898" customWidth="1"/>
    <col min="2" max="3" width="13.00390625" style="898" customWidth="1"/>
    <col min="4" max="4" width="16.125" style="898" customWidth="1"/>
    <col min="5" max="5" width="14.00390625" style="898" customWidth="1"/>
    <col min="6" max="16384" width="9.00390625" style="898" customWidth="1"/>
  </cols>
  <sheetData>
    <row r="1" spans="1:5" ht="63" customHeight="1" thickBot="1">
      <c r="A1" s="1487" t="s">
        <v>1200</v>
      </c>
      <c r="B1" s="1487"/>
      <c r="C1" s="1487"/>
      <c r="D1" s="1487"/>
      <c r="E1" s="1487"/>
    </row>
    <row r="2" spans="1:5" ht="51.75" customHeight="1">
      <c r="A2" s="894" t="s">
        <v>2666</v>
      </c>
      <c r="B2" s="895" t="s">
        <v>1186</v>
      </c>
      <c r="C2" s="417" t="s">
        <v>2357</v>
      </c>
      <c r="D2" s="417" t="s">
        <v>1201</v>
      </c>
      <c r="E2" s="911" t="s">
        <v>1202</v>
      </c>
    </row>
    <row r="3" spans="1:5" ht="56.25" customHeight="1">
      <c r="A3" s="912" t="s">
        <v>1203</v>
      </c>
      <c r="B3" s="915">
        <v>111830.68</v>
      </c>
      <c r="C3" s="915">
        <v>4352412</v>
      </c>
      <c r="D3" s="916">
        <v>0.059418686555874664</v>
      </c>
      <c r="E3" s="917">
        <v>2.146243051936976</v>
      </c>
    </row>
    <row r="4" spans="1:10" ht="56.25" customHeight="1">
      <c r="A4" s="913" t="s">
        <v>1204</v>
      </c>
      <c r="B4" s="918">
        <v>95336.32</v>
      </c>
      <c r="C4" s="918">
        <v>4098971</v>
      </c>
      <c r="D4" s="919">
        <v>0.06130296951000859</v>
      </c>
      <c r="E4" s="920">
        <v>2.40949430807536</v>
      </c>
      <c r="I4" s="921"/>
      <c r="J4" s="921"/>
    </row>
    <row r="5" spans="1:5" ht="56.25" customHeight="1">
      <c r="A5" s="897" t="s">
        <v>1205</v>
      </c>
      <c r="B5" s="918">
        <v>10776.62</v>
      </c>
      <c r="C5" s="918">
        <v>129748</v>
      </c>
      <c r="D5" s="922">
        <v>0.0611</v>
      </c>
      <c r="E5" s="920">
        <v>0.7357</v>
      </c>
    </row>
    <row r="6" spans="1:5" ht="56.25" customHeight="1" thickBot="1">
      <c r="A6" s="914" t="s">
        <v>1206</v>
      </c>
      <c r="B6" s="923">
        <v>5717.74</v>
      </c>
      <c r="C6" s="924">
        <v>123693</v>
      </c>
      <c r="D6" s="925">
        <v>0.038</v>
      </c>
      <c r="E6" s="926">
        <v>0.8222</v>
      </c>
    </row>
  </sheetData>
  <mergeCells count="1">
    <mergeCell ref="A1:E1"/>
  </mergeCells>
  <printOptions/>
  <pageMargins left="0.75" right="0.75" top="1" bottom="1" header="0.5" footer="0.5"/>
  <pageSetup orientation="portrait" paperSize="9"/>
</worksheet>
</file>

<file path=xl/worksheets/sheet69.xml><?xml version="1.0" encoding="utf-8"?>
<worksheet xmlns="http://schemas.openxmlformats.org/spreadsheetml/2006/main" xmlns:r="http://schemas.openxmlformats.org/officeDocument/2006/relationships">
  <dimension ref="A1:D22"/>
  <sheetViews>
    <sheetView workbookViewId="0" topLeftCell="A1">
      <selection activeCell="C11" sqref="C11"/>
    </sheetView>
  </sheetViews>
  <sheetFormatPr defaultColWidth="9.00390625" defaultRowHeight="14.25"/>
  <cols>
    <col min="1" max="1" width="33.125" style="256" customWidth="1"/>
    <col min="2" max="3" width="21.00390625" style="35" customWidth="1"/>
    <col min="4" max="4" width="11.125" style="35" bestFit="1" customWidth="1"/>
    <col min="5" max="255" width="9.00390625" style="35" bestFit="1" customWidth="1"/>
    <col min="256" max="16384" width="9.00390625" style="35" customWidth="1"/>
  </cols>
  <sheetData>
    <row r="1" spans="1:3" ht="33.75" customHeight="1">
      <c r="A1" s="1241" t="s">
        <v>1208</v>
      </c>
      <c r="B1" s="1241"/>
      <c r="C1" s="1241"/>
    </row>
    <row r="2" spans="1:3" ht="21" customHeight="1" thickBot="1">
      <c r="A2" s="239"/>
      <c r="C2" s="932" t="s">
        <v>1209</v>
      </c>
    </row>
    <row r="3" spans="1:4" ht="27.75" customHeight="1">
      <c r="A3" s="106" t="s">
        <v>2666</v>
      </c>
      <c r="B3" s="107" t="s">
        <v>2064</v>
      </c>
      <c r="C3" s="108" t="s">
        <v>2114</v>
      </c>
      <c r="D3" s="34"/>
    </row>
    <row r="4" spans="1:4" ht="27.75" customHeight="1">
      <c r="A4" s="142" t="s">
        <v>1210</v>
      </c>
      <c r="B4" s="933">
        <v>148916.9601</v>
      </c>
      <c r="C4" s="135">
        <v>142264.17</v>
      </c>
      <c r="D4" s="34"/>
    </row>
    <row r="5" spans="1:4" ht="27.75" customHeight="1">
      <c r="A5" s="29" t="s">
        <v>1211</v>
      </c>
      <c r="B5" s="933">
        <v>126681.6654</v>
      </c>
      <c r="C5" s="135">
        <v>122272.4</v>
      </c>
      <c r="D5" s="34"/>
    </row>
    <row r="6" spans="1:4" ht="27.75" customHeight="1">
      <c r="A6" s="927" t="s">
        <v>1212</v>
      </c>
      <c r="B6" s="933">
        <v>6899.5692</v>
      </c>
      <c r="C6" s="135">
        <v>6426.82</v>
      </c>
      <c r="D6" s="34"/>
    </row>
    <row r="7" spans="1:4" ht="27.75" customHeight="1">
      <c r="A7" s="928" t="s">
        <v>1213</v>
      </c>
      <c r="B7" s="52">
        <v>1784.4028</v>
      </c>
      <c r="C7" s="137">
        <v>1742.56</v>
      </c>
      <c r="D7" s="34"/>
    </row>
    <row r="8" spans="1:4" ht="27.75" customHeight="1">
      <c r="A8" s="927" t="s">
        <v>1214</v>
      </c>
      <c r="B8" s="933">
        <v>81926.4527</v>
      </c>
      <c r="C8" s="135">
        <v>81603.29</v>
      </c>
      <c r="D8" s="34"/>
    </row>
    <row r="9" spans="1:4" ht="27.75" customHeight="1">
      <c r="A9" s="28" t="s">
        <v>1215</v>
      </c>
      <c r="B9" s="52">
        <v>78322.4751</v>
      </c>
      <c r="C9" s="137">
        <v>78939.22</v>
      </c>
      <c r="D9" s="34"/>
    </row>
    <row r="10" spans="1:4" ht="27.75" customHeight="1">
      <c r="A10" s="929" t="s">
        <v>1216</v>
      </c>
      <c r="B10" s="52">
        <v>31652.7601</v>
      </c>
      <c r="C10" s="137">
        <v>30013.4</v>
      </c>
      <c r="D10" s="34"/>
    </row>
    <row r="11" spans="1:4" ht="27.75" customHeight="1">
      <c r="A11" s="929" t="s">
        <v>1217</v>
      </c>
      <c r="B11" s="52">
        <v>46669.715</v>
      </c>
      <c r="C11" s="137">
        <v>48925.82</v>
      </c>
      <c r="D11" s="34"/>
    </row>
    <row r="12" spans="1:4" ht="27.75" customHeight="1">
      <c r="A12" s="28" t="s">
        <v>1218</v>
      </c>
      <c r="B12" s="52">
        <v>3603.9776</v>
      </c>
      <c r="C12" s="137">
        <v>2664.07</v>
      </c>
      <c r="D12" s="34"/>
    </row>
    <row r="13" spans="1:4" ht="27.75" customHeight="1">
      <c r="A13" s="927" t="s">
        <v>1219</v>
      </c>
      <c r="B13" s="933">
        <v>37855.6435</v>
      </c>
      <c r="C13" s="135">
        <v>34242.28</v>
      </c>
      <c r="D13" s="34"/>
    </row>
    <row r="14" spans="1:4" ht="27.75" customHeight="1">
      <c r="A14" s="28" t="s">
        <v>1220</v>
      </c>
      <c r="B14" s="52">
        <v>3338.4717</v>
      </c>
      <c r="C14" s="137">
        <v>3075.41</v>
      </c>
      <c r="D14" s="34"/>
    </row>
    <row r="15" spans="1:4" ht="27.75" customHeight="1">
      <c r="A15" s="28" t="s">
        <v>1221</v>
      </c>
      <c r="B15" s="52">
        <v>1804.71</v>
      </c>
      <c r="C15" s="137">
        <v>1417.05</v>
      </c>
      <c r="D15" s="34"/>
    </row>
    <row r="16" spans="1:4" ht="27.75" customHeight="1">
      <c r="A16" s="28" t="s">
        <v>1222</v>
      </c>
      <c r="B16" s="52">
        <v>15016.3479</v>
      </c>
      <c r="C16" s="137">
        <v>14411</v>
      </c>
      <c r="D16" s="34"/>
    </row>
    <row r="17" spans="1:4" ht="27.75" customHeight="1">
      <c r="A17" s="21" t="s">
        <v>1223</v>
      </c>
      <c r="B17" s="52">
        <v>2400.4948</v>
      </c>
      <c r="C17" s="137">
        <v>1651.22</v>
      </c>
      <c r="D17" s="34"/>
    </row>
    <row r="18" spans="1:4" ht="27.75" customHeight="1">
      <c r="A18" s="21" t="s">
        <v>1224</v>
      </c>
      <c r="B18" s="52">
        <v>15295.6191</v>
      </c>
      <c r="C18" s="137">
        <v>13687.6</v>
      </c>
      <c r="D18" s="34"/>
    </row>
    <row r="19" spans="1:4" ht="27.75" customHeight="1">
      <c r="A19" s="22" t="s">
        <v>1225</v>
      </c>
      <c r="B19" s="933">
        <v>22235.2947</v>
      </c>
      <c r="C19" s="135">
        <v>19991.77</v>
      </c>
      <c r="D19" s="34"/>
    </row>
    <row r="20" spans="1:4" ht="27.75" customHeight="1">
      <c r="A20" s="930" t="s">
        <v>1226</v>
      </c>
      <c r="B20" s="52">
        <v>12048.1348</v>
      </c>
      <c r="C20" s="137">
        <v>6114.62</v>
      </c>
      <c r="D20" s="34"/>
    </row>
    <row r="21" spans="1:4" ht="27.75" customHeight="1" thickBot="1">
      <c r="A21" s="931" t="s">
        <v>1227</v>
      </c>
      <c r="B21" s="934">
        <v>10187.1599</v>
      </c>
      <c r="C21" s="935">
        <v>13877.16</v>
      </c>
      <c r="D21" s="34"/>
    </row>
    <row r="22" spans="1:3" ht="18.75" customHeight="1">
      <c r="A22" s="1232" t="s">
        <v>1228</v>
      </c>
      <c r="B22" s="1232"/>
      <c r="C22" s="1232"/>
    </row>
  </sheetData>
  <mergeCells count="2">
    <mergeCell ref="A1:C1"/>
    <mergeCell ref="A22:C2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E34"/>
  <sheetViews>
    <sheetView workbookViewId="0" topLeftCell="A1">
      <selection activeCell="A1" sqref="A1:D1"/>
    </sheetView>
  </sheetViews>
  <sheetFormatPr defaultColWidth="9.00390625" defaultRowHeight="14.25"/>
  <cols>
    <col min="1" max="1" width="28.875" style="88" customWidth="1"/>
    <col min="2" max="4" width="11.25390625" style="88" customWidth="1"/>
    <col min="5" max="16384" width="9.00390625" style="88" customWidth="1"/>
  </cols>
  <sheetData>
    <row r="1" spans="1:4" ht="24" customHeight="1">
      <c r="A1" s="1233" t="s">
        <v>892</v>
      </c>
      <c r="B1" s="1233"/>
      <c r="C1" s="1233"/>
      <c r="D1" s="1233"/>
    </row>
    <row r="2" spans="1:4" ht="18.75" customHeight="1" thickBot="1">
      <c r="A2" s="1234" t="s">
        <v>893</v>
      </c>
      <c r="B2" s="1234"/>
      <c r="C2" s="1234"/>
      <c r="D2" s="1234"/>
    </row>
    <row r="3" spans="1:4" ht="35.25" customHeight="1">
      <c r="A3" s="106" t="s">
        <v>2810</v>
      </c>
      <c r="B3" s="124" t="s">
        <v>2811</v>
      </c>
      <c r="C3" s="124" t="s">
        <v>696</v>
      </c>
      <c r="D3" s="125" t="s">
        <v>697</v>
      </c>
    </row>
    <row r="4" spans="1:4" s="134" customFormat="1" ht="19.5" customHeight="1">
      <c r="A4" s="126" t="s">
        <v>894</v>
      </c>
      <c r="B4" s="131">
        <v>234591</v>
      </c>
      <c r="C4" s="132">
        <v>210598</v>
      </c>
      <c r="D4" s="133">
        <v>11.39279575304608</v>
      </c>
    </row>
    <row r="5" spans="1:4" s="134" customFormat="1" ht="19.5" customHeight="1">
      <c r="A5" s="127" t="s">
        <v>895</v>
      </c>
      <c r="B5" s="135">
        <v>196593</v>
      </c>
      <c r="C5" s="136">
        <v>179022</v>
      </c>
      <c r="D5" s="133">
        <v>9.815553395672039</v>
      </c>
    </row>
    <row r="6" spans="1:4" s="134" customFormat="1" ht="19.5" customHeight="1">
      <c r="A6" s="128" t="s">
        <v>896</v>
      </c>
      <c r="B6" s="137">
        <v>33384</v>
      </c>
      <c r="C6" s="138">
        <v>25395</v>
      </c>
      <c r="D6" s="61">
        <v>31.5</v>
      </c>
    </row>
    <row r="7" spans="1:4" s="134" customFormat="1" ht="19.5" customHeight="1">
      <c r="A7" s="128" t="s">
        <v>897</v>
      </c>
      <c r="B7" s="137">
        <v>64248</v>
      </c>
      <c r="C7" s="138">
        <v>62251</v>
      </c>
      <c r="D7" s="61">
        <v>3.2079805946892526</v>
      </c>
    </row>
    <row r="8" spans="1:4" s="134" customFormat="1" ht="19.5" customHeight="1">
      <c r="A8" s="128" t="s">
        <v>898</v>
      </c>
      <c r="B8" s="137">
        <v>34374</v>
      </c>
      <c r="C8" s="138">
        <v>34431</v>
      </c>
      <c r="D8" s="61">
        <v>-0.16554848828090885</v>
      </c>
    </row>
    <row r="9" spans="1:4" s="134" customFormat="1" ht="19.5" customHeight="1">
      <c r="A9" s="128" t="s">
        <v>899</v>
      </c>
      <c r="B9" s="137">
        <v>17020</v>
      </c>
      <c r="C9" s="138">
        <v>14912</v>
      </c>
      <c r="D9" s="61">
        <v>14.136266094420602</v>
      </c>
    </row>
    <row r="10" spans="1:4" s="134" customFormat="1" ht="19.5" customHeight="1">
      <c r="A10" s="127" t="s">
        <v>900</v>
      </c>
      <c r="B10" s="135">
        <v>37998</v>
      </c>
      <c r="C10" s="136">
        <v>31576</v>
      </c>
      <c r="D10" s="133">
        <v>20.335064606029896</v>
      </c>
    </row>
    <row r="11" spans="1:4" s="134" customFormat="1" ht="19.5" customHeight="1">
      <c r="A11" s="128" t="s">
        <v>901</v>
      </c>
      <c r="B11" s="137">
        <v>5965</v>
      </c>
      <c r="C11" s="138">
        <v>5225</v>
      </c>
      <c r="D11" s="61">
        <v>14.162679425837311</v>
      </c>
    </row>
    <row r="12" spans="1:4" s="134" customFormat="1" ht="19.5" customHeight="1">
      <c r="A12" s="129" t="s">
        <v>902</v>
      </c>
      <c r="B12" s="135">
        <v>755521</v>
      </c>
      <c r="C12" s="139">
        <v>703683</v>
      </c>
      <c r="D12" s="133">
        <v>7.366669366746104</v>
      </c>
    </row>
    <row r="13" spans="1:4" s="134" customFormat="1" ht="19.5" customHeight="1">
      <c r="A13" s="128" t="s">
        <v>903</v>
      </c>
      <c r="B13" s="137">
        <v>79657</v>
      </c>
      <c r="C13" s="138">
        <v>79034</v>
      </c>
      <c r="D13" s="61">
        <v>0.7882683402080204</v>
      </c>
    </row>
    <row r="14" spans="1:4" s="134" customFormat="1" ht="19.5" customHeight="1">
      <c r="A14" s="128" t="s">
        <v>904</v>
      </c>
      <c r="B14" s="137">
        <v>1262</v>
      </c>
      <c r="C14" s="138">
        <v>1221</v>
      </c>
      <c r="D14" s="61">
        <v>3.357903357903358</v>
      </c>
    </row>
    <row r="15" spans="1:4" s="134" customFormat="1" ht="19.5" customHeight="1">
      <c r="A15" s="128" t="s">
        <v>905</v>
      </c>
      <c r="B15" s="137">
        <v>37214</v>
      </c>
      <c r="C15" s="138">
        <v>32695</v>
      </c>
      <c r="D15" s="61">
        <v>13.821685272977513</v>
      </c>
    </row>
    <row r="16" spans="1:4" s="134" customFormat="1" ht="19.5" customHeight="1">
      <c r="A16" s="128" t="s">
        <v>906</v>
      </c>
      <c r="B16" s="137">
        <v>98649</v>
      </c>
      <c r="C16" s="138">
        <v>85427</v>
      </c>
      <c r="D16" s="61">
        <v>15.477542229037656</v>
      </c>
    </row>
    <row r="17" spans="1:4" s="134" customFormat="1" ht="19.5" customHeight="1">
      <c r="A17" s="128" t="s">
        <v>907</v>
      </c>
      <c r="B17" s="137">
        <v>5366</v>
      </c>
      <c r="C17" s="138">
        <v>4736</v>
      </c>
      <c r="D17" s="61">
        <v>13.302364864864868</v>
      </c>
    </row>
    <row r="18" spans="1:4" s="134" customFormat="1" ht="19.5" customHeight="1">
      <c r="A18" s="128" t="s">
        <v>908</v>
      </c>
      <c r="B18" s="137">
        <v>21739</v>
      </c>
      <c r="C18" s="138">
        <v>12109</v>
      </c>
      <c r="D18" s="61">
        <v>79.52762408126186</v>
      </c>
    </row>
    <row r="19" spans="1:4" s="134" customFormat="1" ht="19.5" customHeight="1">
      <c r="A19" s="128" t="s">
        <v>909</v>
      </c>
      <c r="B19" s="137">
        <v>81384</v>
      </c>
      <c r="C19" s="138">
        <v>66721</v>
      </c>
      <c r="D19" s="61">
        <v>21.976589079899878</v>
      </c>
    </row>
    <row r="20" spans="1:4" s="134" customFormat="1" ht="19.5" customHeight="1">
      <c r="A20" s="128" t="s">
        <v>910</v>
      </c>
      <c r="B20" s="137">
        <v>87606</v>
      </c>
      <c r="C20" s="138">
        <v>80155</v>
      </c>
      <c r="D20" s="61">
        <v>9.295739504709633</v>
      </c>
    </row>
    <row r="21" spans="1:4" s="134" customFormat="1" ht="19.5" customHeight="1">
      <c r="A21" s="128" t="s">
        <v>911</v>
      </c>
      <c r="B21" s="137">
        <v>17168</v>
      </c>
      <c r="C21" s="138">
        <v>17479</v>
      </c>
      <c r="D21" s="61">
        <v>-1.7792779907317313</v>
      </c>
    </row>
    <row r="22" spans="1:4" s="134" customFormat="1" ht="19.5" customHeight="1">
      <c r="A22" s="128" t="s">
        <v>912</v>
      </c>
      <c r="B22" s="137">
        <v>106092</v>
      </c>
      <c r="C22" s="138">
        <v>73543</v>
      </c>
      <c r="D22" s="61">
        <v>44.258461036400476</v>
      </c>
    </row>
    <row r="23" spans="1:4" s="134" customFormat="1" ht="19.5" customHeight="1">
      <c r="A23" s="128" t="s">
        <v>913</v>
      </c>
      <c r="B23" s="137">
        <v>106102</v>
      </c>
      <c r="C23" s="138">
        <v>96622</v>
      </c>
      <c r="D23" s="61">
        <v>9.811430109084895</v>
      </c>
    </row>
    <row r="24" spans="1:4" s="134" customFormat="1" ht="19.5" customHeight="1">
      <c r="A24" s="128" t="s">
        <v>914</v>
      </c>
      <c r="B24" s="137">
        <v>7239</v>
      </c>
      <c r="C24" s="138">
        <v>40714</v>
      </c>
      <c r="D24" s="61">
        <v>-82.21987522719458</v>
      </c>
    </row>
    <row r="25" spans="1:4" s="134" customFormat="1" ht="19.5" customHeight="1">
      <c r="A25" s="128" t="s">
        <v>915</v>
      </c>
      <c r="B25" s="137">
        <v>80679</v>
      </c>
      <c r="C25" s="138">
        <v>75798</v>
      </c>
      <c r="D25" s="61">
        <v>6.439483891395548</v>
      </c>
    </row>
    <row r="26" spans="1:4" s="134" customFormat="1" ht="19.5" customHeight="1">
      <c r="A26" s="128" t="s">
        <v>916</v>
      </c>
      <c r="B26" s="137">
        <v>4634</v>
      </c>
      <c r="C26" s="138">
        <v>9289</v>
      </c>
      <c r="D26" s="61">
        <v>-50.113036925395626</v>
      </c>
    </row>
    <row r="27" spans="1:5" ht="19.5" customHeight="1">
      <c r="A27" s="128" t="s">
        <v>917</v>
      </c>
      <c r="B27" s="137">
        <v>613</v>
      </c>
      <c r="C27" s="138">
        <v>500</v>
      </c>
      <c r="D27" s="140">
        <v>22.6</v>
      </c>
      <c r="E27" s="134"/>
    </row>
    <row r="28" spans="1:5" ht="19.5" customHeight="1">
      <c r="A28" s="128" t="s">
        <v>918</v>
      </c>
      <c r="B28" s="137"/>
      <c r="C28" s="138"/>
      <c r="D28" s="61"/>
      <c r="E28" s="134"/>
    </row>
    <row r="29" spans="1:5" ht="19.5" customHeight="1">
      <c r="A29" s="128" t="s">
        <v>919</v>
      </c>
      <c r="B29" s="52">
        <v>842</v>
      </c>
      <c r="C29" s="138">
        <v>357</v>
      </c>
      <c r="D29" s="61">
        <v>135.8543417366947</v>
      </c>
      <c r="E29" s="134"/>
    </row>
    <row r="30" spans="1:5" ht="12.75">
      <c r="A30" s="128" t="s">
        <v>920</v>
      </c>
      <c r="B30" s="138">
        <v>1320</v>
      </c>
      <c r="C30" s="138">
        <v>10</v>
      </c>
      <c r="D30" s="39">
        <v>13100</v>
      </c>
      <c r="E30" s="134"/>
    </row>
    <row r="31" spans="1:5" ht="12.75">
      <c r="A31" s="128" t="s">
        <v>921</v>
      </c>
      <c r="B31" s="138"/>
      <c r="C31" s="138"/>
      <c r="D31" s="39"/>
      <c r="E31" s="134"/>
    </row>
    <row r="32" spans="1:5" ht="12.75">
      <c r="A32" s="128" t="s">
        <v>922</v>
      </c>
      <c r="B32" s="138"/>
      <c r="C32" s="138"/>
      <c r="D32" s="39"/>
      <c r="E32" s="134"/>
    </row>
    <row r="33" spans="1:5" ht="13.5" thickBot="1">
      <c r="A33" s="130" t="s">
        <v>923</v>
      </c>
      <c r="B33" s="141">
        <v>17955</v>
      </c>
      <c r="C33" s="141">
        <v>27273</v>
      </c>
      <c r="D33" s="45">
        <v>-34.16565834341656</v>
      </c>
      <c r="E33" s="134"/>
    </row>
    <row r="34" spans="1:4" ht="12.75">
      <c r="A34" s="1235" t="s">
        <v>924</v>
      </c>
      <c r="B34" s="1235"/>
      <c r="C34" s="1235"/>
      <c r="D34" s="1235"/>
    </row>
  </sheetData>
  <mergeCells count="3">
    <mergeCell ref="A1:D1"/>
    <mergeCell ref="A2:D2"/>
    <mergeCell ref="A34:D34"/>
  </mergeCells>
  <printOptions/>
  <pageMargins left="0.75" right="0.75" top="1" bottom="1" header="0.5" footer="0.5"/>
  <pageSetup orientation="portrait" paperSize="9"/>
</worksheet>
</file>

<file path=xl/worksheets/sheet70.xml><?xml version="1.0" encoding="utf-8"?>
<worksheet xmlns="http://schemas.openxmlformats.org/spreadsheetml/2006/main" xmlns:r="http://schemas.openxmlformats.org/officeDocument/2006/relationships">
  <dimension ref="A1:G19"/>
  <sheetViews>
    <sheetView workbookViewId="0" topLeftCell="A1">
      <selection activeCell="G11" sqref="G11"/>
    </sheetView>
  </sheetViews>
  <sheetFormatPr defaultColWidth="9.00390625" defaultRowHeight="14.25"/>
  <cols>
    <col min="1" max="1" width="13.625" style="88" customWidth="1"/>
    <col min="2" max="2" width="12.625" style="88" customWidth="1"/>
    <col min="3" max="3" width="11.875" style="88" customWidth="1"/>
    <col min="4" max="4" width="10.75390625" style="88" customWidth="1"/>
    <col min="5" max="5" width="11.75390625" style="88" customWidth="1"/>
    <col min="6" max="6" width="11.50390625" style="88" customWidth="1"/>
    <col min="7" max="7" width="14.25390625" style="88" customWidth="1"/>
    <col min="8" max="16384" width="9.00390625" style="88" customWidth="1"/>
  </cols>
  <sheetData>
    <row r="1" spans="1:7" ht="36.75" customHeight="1" thickBot="1">
      <c r="A1" s="1252" t="s">
        <v>665</v>
      </c>
      <c r="B1" s="1252"/>
      <c r="C1" s="1252"/>
      <c r="D1" s="1252"/>
      <c r="E1" s="1252"/>
      <c r="F1" s="1252"/>
      <c r="G1" s="1252"/>
    </row>
    <row r="2" spans="1:7" ht="12.75">
      <c r="A2" s="1224" t="s">
        <v>1230</v>
      </c>
      <c r="B2" s="1249" t="s">
        <v>1231</v>
      </c>
      <c r="C2" s="604"/>
      <c r="D2" s="604"/>
      <c r="E2" s="604"/>
      <c r="F2" s="604"/>
      <c r="G2" s="604"/>
    </row>
    <row r="3" spans="1:7" ht="19.5" customHeight="1">
      <c r="A3" s="1225"/>
      <c r="B3" s="1250"/>
      <c r="C3" s="149" t="s">
        <v>1232</v>
      </c>
      <c r="D3" s="149" t="s">
        <v>1233</v>
      </c>
      <c r="E3" s="149" t="s">
        <v>1234</v>
      </c>
      <c r="F3" s="149" t="s">
        <v>1235</v>
      </c>
      <c r="G3" s="150" t="s">
        <v>1236</v>
      </c>
    </row>
    <row r="4" spans="1:7" ht="21" customHeight="1">
      <c r="A4" s="936" t="s">
        <v>1237</v>
      </c>
      <c r="B4" s="937">
        <v>212246.71</v>
      </c>
      <c r="C4" s="937">
        <v>10136.798599999998</v>
      </c>
      <c r="D4" s="937">
        <v>17966.1603</v>
      </c>
      <c r="E4" s="937">
        <v>163016.0542</v>
      </c>
      <c r="F4" s="937">
        <v>1564.027</v>
      </c>
      <c r="G4" s="938">
        <v>9969.1092</v>
      </c>
    </row>
    <row r="5" spans="1:7" ht="21" customHeight="1">
      <c r="A5" s="936" t="s">
        <v>1238</v>
      </c>
      <c r="B5" s="939">
        <v>6856.612645404791</v>
      </c>
      <c r="C5" s="937">
        <v>767.1972</v>
      </c>
      <c r="D5" s="937">
        <v>858.6094</v>
      </c>
      <c r="E5" s="937">
        <v>1835.5976</v>
      </c>
      <c r="F5" s="937">
        <v>40.1625</v>
      </c>
      <c r="G5" s="938">
        <v>1903.5299</v>
      </c>
    </row>
    <row r="6" spans="1:7" ht="21" customHeight="1">
      <c r="A6" s="936" t="s">
        <v>1239</v>
      </c>
      <c r="B6" s="939">
        <v>15369.759019446898</v>
      </c>
      <c r="C6" s="937">
        <v>344.2291</v>
      </c>
      <c r="D6" s="937">
        <v>1080.0111</v>
      </c>
      <c r="E6" s="937">
        <v>11891.1773</v>
      </c>
      <c r="F6" s="937">
        <v>25.0173</v>
      </c>
      <c r="G6" s="938">
        <v>1135.9161</v>
      </c>
    </row>
    <row r="7" spans="1:7" ht="21" customHeight="1">
      <c r="A7" s="936" t="s">
        <v>1240</v>
      </c>
      <c r="B7" s="939">
        <v>3195.59345303784</v>
      </c>
      <c r="C7" s="937">
        <v>687.0105</v>
      </c>
      <c r="D7" s="937">
        <v>257.0569</v>
      </c>
      <c r="E7" s="937">
        <v>504.1688</v>
      </c>
      <c r="F7" s="937">
        <v>51.8276</v>
      </c>
      <c r="G7" s="938">
        <v>1142.2232</v>
      </c>
    </row>
    <row r="8" spans="1:7" ht="21" customHeight="1">
      <c r="A8" s="936" t="s">
        <v>1241</v>
      </c>
      <c r="B8" s="939">
        <v>4238.892874262199</v>
      </c>
      <c r="C8" s="937">
        <v>1652.0414</v>
      </c>
      <c r="D8" s="937">
        <v>137.6671</v>
      </c>
      <c r="E8" s="937">
        <v>554.3633</v>
      </c>
      <c r="F8" s="937">
        <v>26.1131</v>
      </c>
      <c r="G8" s="938">
        <v>1232.6977</v>
      </c>
    </row>
    <row r="9" spans="1:7" ht="21" customHeight="1">
      <c r="A9" s="936" t="s">
        <v>1242</v>
      </c>
      <c r="B9" s="939">
        <v>3130.880667656</v>
      </c>
      <c r="C9" s="937">
        <v>926.2686</v>
      </c>
      <c r="D9" s="937">
        <v>135.5173</v>
      </c>
      <c r="E9" s="937">
        <v>447.82</v>
      </c>
      <c r="F9" s="937">
        <v>19.9615</v>
      </c>
      <c r="G9" s="938">
        <v>859.63</v>
      </c>
    </row>
    <row r="10" spans="1:7" ht="21" customHeight="1">
      <c r="A10" s="936" t="s">
        <v>1243</v>
      </c>
      <c r="B10" s="939">
        <v>10877.332299639302</v>
      </c>
      <c r="C10" s="937">
        <v>1135.2037</v>
      </c>
      <c r="D10" s="937">
        <v>2408.4245</v>
      </c>
      <c r="E10" s="937">
        <v>5564.1281</v>
      </c>
      <c r="F10" s="937">
        <v>26.0024</v>
      </c>
      <c r="G10" s="938">
        <v>1028.0348</v>
      </c>
    </row>
    <row r="11" spans="1:7" ht="21" customHeight="1">
      <c r="A11" s="936" t="s">
        <v>1244</v>
      </c>
      <c r="B11" s="939">
        <v>10434.866765900899</v>
      </c>
      <c r="C11" s="937">
        <v>216.2625</v>
      </c>
      <c r="D11" s="937">
        <v>1297.1935</v>
      </c>
      <c r="E11" s="937">
        <v>7449.7546</v>
      </c>
      <c r="F11" s="937">
        <v>135.0597</v>
      </c>
      <c r="G11" s="938">
        <v>611.0172</v>
      </c>
    </row>
    <row r="12" spans="1:7" ht="21" customHeight="1">
      <c r="A12" s="936" t="s">
        <v>1245</v>
      </c>
      <c r="B12" s="939">
        <v>22438.913385783006</v>
      </c>
      <c r="C12" s="937">
        <v>697.2154</v>
      </c>
      <c r="D12" s="937">
        <v>416.8528</v>
      </c>
      <c r="E12" s="937">
        <v>20469.8318</v>
      </c>
      <c r="F12" s="937">
        <v>128.2628</v>
      </c>
      <c r="G12" s="938">
        <v>267.4677</v>
      </c>
    </row>
    <row r="13" spans="1:7" ht="21" customHeight="1">
      <c r="A13" s="936" t="s">
        <v>1246</v>
      </c>
      <c r="B13" s="939">
        <v>15216.358251694199</v>
      </c>
      <c r="C13" s="937">
        <v>186.2597</v>
      </c>
      <c r="D13" s="937">
        <v>3526.4167</v>
      </c>
      <c r="E13" s="937">
        <v>10695.8824</v>
      </c>
      <c r="F13" s="937">
        <v>8.9585</v>
      </c>
      <c r="G13" s="938">
        <v>414.8702</v>
      </c>
    </row>
    <row r="14" spans="1:7" ht="21" customHeight="1">
      <c r="A14" s="936" t="s">
        <v>1247</v>
      </c>
      <c r="B14" s="939">
        <v>17830.6327289904</v>
      </c>
      <c r="C14" s="937">
        <v>176.1774</v>
      </c>
      <c r="D14" s="937">
        <v>4705.4557</v>
      </c>
      <c r="E14" s="937">
        <v>11971.533</v>
      </c>
      <c r="F14" s="937">
        <v>14.1738</v>
      </c>
      <c r="G14" s="938">
        <v>468.9646</v>
      </c>
    </row>
    <row r="15" spans="1:7" ht="21" customHeight="1">
      <c r="A15" s="936" t="s">
        <v>1248</v>
      </c>
      <c r="B15" s="939">
        <v>22645.048520608998</v>
      </c>
      <c r="C15" s="937">
        <v>539.1008</v>
      </c>
      <c r="D15" s="937">
        <v>963.0756</v>
      </c>
      <c r="E15" s="937">
        <v>19766.2687</v>
      </c>
      <c r="F15" s="937">
        <v>168.289</v>
      </c>
      <c r="G15" s="938">
        <v>240.9244</v>
      </c>
    </row>
    <row r="16" spans="1:7" ht="21" customHeight="1">
      <c r="A16" s="936" t="s">
        <v>1249</v>
      </c>
      <c r="B16" s="939">
        <v>24908.300841048003</v>
      </c>
      <c r="C16" s="937">
        <v>1095.4806</v>
      </c>
      <c r="D16" s="937">
        <v>703.7879</v>
      </c>
      <c r="E16" s="937">
        <v>22083.2033</v>
      </c>
      <c r="F16" s="937">
        <v>194.9533</v>
      </c>
      <c r="G16" s="938">
        <v>203.8004</v>
      </c>
    </row>
    <row r="17" spans="1:7" ht="21" customHeight="1">
      <c r="A17" s="936" t="s">
        <v>1250</v>
      </c>
      <c r="B17" s="939">
        <v>24927.20541301</v>
      </c>
      <c r="C17" s="937">
        <v>1082.5201</v>
      </c>
      <c r="D17" s="937">
        <v>700.1052</v>
      </c>
      <c r="E17" s="937">
        <v>21837.1722</v>
      </c>
      <c r="F17" s="937">
        <v>608.1639</v>
      </c>
      <c r="G17" s="938">
        <v>283.5279</v>
      </c>
    </row>
    <row r="18" spans="1:7" ht="21" customHeight="1" thickBot="1">
      <c r="A18" s="381" t="s">
        <v>1251</v>
      </c>
      <c r="B18" s="940">
        <v>30176.309230613</v>
      </c>
      <c r="C18" s="941">
        <v>631.8316</v>
      </c>
      <c r="D18" s="941">
        <v>775.9866</v>
      </c>
      <c r="E18" s="941">
        <v>27945.1531</v>
      </c>
      <c r="F18" s="941">
        <v>117.0816</v>
      </c>
      <c r="G18" s="942">
        <v>176.5051</v>
      </c>
    </row>
    <row r="19" spans="1:7" ht="12.75">
      <c r="A19" s="1488" t="s">
        <v>1252</v>
      </c>
      <c r="B19" s="1488"/>
      <c r="C19" s="1488"/>
      <c r="D19" s="1488"/>
      <c r="E19" s="1488"/>
      <c r="F19" s="1488"/>
      <c r="G19" s="1488"/>
    </row>
  </sheetData>
  <mergeCells count="4">
    <mergeCell ref="A1:G1"/>
    <mergeCell ref="A2:A3"/>
    <mergeCell ref="B2:B3"/>
    <mergeCell ref="A19:G19"/>
  </mergeCells>
  <printOptions/>
  <pageMargins left="0.75" right="0.75" top="1" bottom="1" header="0.5" footer="0.5"/>
  <pageSetup orientation="portrait" paperSize="9"/>
</worksheet>
</file>

<file path=xl/worksheets/sheet71.xml><?xml version="1.0" encoding="utf-8"?>
<worksheet xmlns="http://schemas.openxmlformats.org/spreadsheetml/2006/main" xmlns:r="http://schemas.openxmlformats.org/officeDocument/2006/relationships">
  <dimension ref="A1:E23"/>
  <sheetViews>
    <sheetView workbookViewId="0" topLeftCell="A1">
      <selection activeCell="F9" sqref="F9"/>
    </sheetView>
  </sheetViews>
  <sheetFormatPr defaultColWidth="9.00390625" defaultRowHeight="14.25"/>
  <cols>
    <col min="1" max="1" width="17.75390625" style="88" customWidth="1"/>
    <col min="2" max="2" width="9.00390625" style="88" customWidth="1"/>
    <col min="3" max="4" width="23.375" style="88" customWidth="1"/>
    <col min="5" max="16384" width="9.00390625" style="88" customWidth="1"/>
  </cols>
  <sheetData>
    <row r="1" spans="1:5" ht="34.5" customHeight="1" thickBot="1">
      <c r="A1" s="1252" t="s">
        <v>666</v>
      </c>
      <c r="B1" s="1252"/>
      <c r="C1" s="1252"/>
      <c r="D1" s="1252"/>
      <c r="E1" s="373"/>
    </row>
    <row r="2" spans="1:5" ht="17.25" customHeight="1">
      <c r="A2" s="162" t="s">
        <v>2666</v>
      </c>
      <c r="B2" s="124" t="s">
        <v>2063</v>
      </c>
      <c r="C2" s="124" t="s">
        <v>2064</v>
      </c>
      <c r="D2" s="125" t="s">
        <v>2114</v>
      </c>
      <c r="E2" s="385"/>
    </row>
    <row r="3" spans="1:5" ht="17.25" customHeight="1">
      <c r="A3" s="126" t="s">
        <v>1254</v>
      </c>
      <c r="B3" s="943" t="s">
        <v>1172</v>
      </c>
      <c r="C3" s="948">
        <v>35600</v>
      </c>
      <c r="D3" s="375">
        <v>35600</v>
      </c>
      <c r="E3" s="949"/>
    </row>
    <row r="4" spans="1:5" ht="17.25" customHeight="1">
      <c r="A4" s="936" t="s">
        <v>1255</v>
      </c>
      <c r="B4" s="944" t="s">
        <v>1172</v>
      </c>
      <c r="C4" s="950">
        <v>33100</v>
      </c>
      <c r="D4" s="377">
        <v>33100</v>
      </c>
      <c r="E4" s="949"/>
    </row>
    <row r="5" spans="1:5" ht="17.25" customHeight="1">
      <c r="A5" s="936" t="s">
        <v>1256</v>
      </c>
      <c r="B5" s="944" t="s">
        <v>1172</v>
      </c>
      <c r="C5" s="950">
        <v>34800</v>
      </c>
      <c r="D5" s="377">
        <v>34800</v>
      </c>
      <c r="E5" s="949"/>
    </row>
    <row r="6" spans="1:5" ht="17.25" customHeight="1">
      <c r="A6" s="129" t="s">
        <v>1257</v>
      </c>
      <c r="B6" s="945" t="s">
        <v>1172</v>
      </c>
      <c r="C6" s="951">
        <v>7840</v>
      </c>
      <c r="D6" s="952">
        <v>7528.6</v>
      </c>
      <c r="E6" s="949"/>
    </row>
    <row r="7" spans="1:5" ht="17.25" customHeight="1">
      <c r="A7" s="936" t="s">
        <v>1258</v>
      </c>
      <c r="B7" s="944" t="s">
        <v>1172</v>
      </c>
      <c r="C7" s="950">
        <v>2340.3</v>
      </c>
      <c r="D7" s="377">
        <v>2408</v>
      </c>
      <c r="E7" s="949"/>
    </row>
    <row r="8" spans="1:5" ht="17.25" customHeight="1">
      <c r="A8" s="936" t="s">
        <v>1259</v>
      </c>
      <c r="B8" s="944" t="s">
        <v>1172</v>
      </c>
      <c r="C8" s="950">
        <v>842.5</v>
      </c>
      <c r="D8" s="377">
        <v>703.5</v>
      </c>
      <c r="E8" s="949"/>
    </row>
    <row r="9" spans="1:5" ht="17.25" customHeight="1">
      <c r="A9" s="936" t="s">
        <v>1260</v>
      </c>
      <c r="B9" s="944" t="s">
        <v>1172</v>
      </c>
      <c r="C9" s="950">
        <v>1925.6</v>
      </c>
      <c r="D9" s="377">
        <v>1932.7</v>
      </c>
      <c r="E9" s="949"/>
    </row>
    <row r="10" spans="1:5" ht="17.25" customHeight="1">
      <c r="A10" s="936" t="s">
        <v>1261</v>
      </c>
      <c r="B10" s="944" t="s">
        <v>1172</v>
      </c>
      <c r="C10" s="950">
        <v>695.2</v>
      </c>
      <c r="D10" s="377">
        <v>701</v>
      </c>
      <c r="E10" s="949"/>
    </row>
    <row r="11" spans="1:5" ht="17.25" customHeight="1">
      <c r="A11" s="936" t="s">
        <v>1262</v>
      </c>
      <c r="B11" s="944" t="s">
        <v>1172</v>
      </c>
      <c r="C11" s="950">
        <v>1887.7</v>
      </c>
      <c r="D11" s="377">
        <v>1783.4</v>
      </c>
      <c r="E11" s="949"/>
    </row>
    <row r="12" spans="1:5" ht="17.25" customHeight="1">
      <c r="A12" s="936" t="s">
        <v>1263</v>
      </c>
      <c r="B12" s="944" t="s">
        <v>1172</v>
      </c>
      <c r="C12" s="950">
        <v>148.7</v>
      </c>
      <c r="D12" s="377">
        <v>0</v>
      </c>
      <c r="E12" s="949"/>
    </row>
    <row r="13" spans="1:5" ht="17.25" customHeight="1">
      <c r="A13" s="946" t="s">
        <v>1264</v>
      </c>
      <c r="B13" s="944" t="s">
        <v>1265</v>
      </c>
      <c r="C13" s="376">
        <v>10</v>
      </c>
      <c r="D13" s="399">
        <v>10</v>
      </c>
      <c r="E13" s="949"/>
    </row>
    <row r="14" spans="1:5" ht="17.25" customHeight="1">
      <c r="A14" s="936" t="s">
        <v>1266</v>
      </c>
      <c r="B14" s="944" t="s">
        <v>1172</v>
      </c>
      <c r="C14" s="950">
        <v>3215.23</v>
      </c>
      <c r="D14" s="377">
        <v>2856.1</v>
      </c>
      <c r="E14" s="949"/>
    </row>
    <row r="15" spans="1:5" ht="17.25" customHeight="1">
      <c r="A15" s="936" t="s">
        <v>1267</v>
      </c>
      <c r="B15" s="944" t="s">
        <v>1172</v>
      </c>
      <c r="C15" s="950">
        <v>2126.47</v>
      </c>
      <c r="D15" s="377">
        <v>2026.9</v>
      </c>
      <c r="E15" s="949"/>
    </row>
    <row r="16" spans="1:5" ht="17.25" customHeight="1">
      <c r="A16" s="936" t="s">
        <v>1268</v>
      </c>
      <c r="B16" s="944" t="s">
        <v>1269</v>
      </c>
      <c r="C16" s="548">
        <v>66.14</v>
      </c>
      <c r="D16" s="552">
        <v>71</v>
      </c>
      <c r="E16" s="949"/>
    </row>
    <row r="17" spans="1:5" ht="17.25" customHeight="1">
      <c r="A17" s="936" t="s">
        <v>1270</v>
      </c>
      <c r="B17" s="944" t="s">
        <v>1271</v>
      </c>
      <c r="C17" s="950">
        <v>80500</v>
      </c>
      <c r="D17" s="377">
        <v>80500</v>
      </c>
      <c r="E17" s="949"/>
    </row>
    <row r="18" spans="1:5" ht="17.25" customHeight="1">
      <c r="A18" s="936" t="s">
        <v>1272</v>
      </c>
      <c r="B18" s="944" t="s">
        <v>1172</v>
      </c>
      <c r="C18" s="950">
        <v>1987.87</v>
      </c>
      <c r="D18" s="377">
        <v>1785</v>
      </c>
      <c r="E18" s="949"/>
    </row>
    <row r="19" spans="1:5" ht="17.25" customHeight="1">
      <c r="A19" s="936" t="s">
        <v>1273</v>
      </c>
      <c r="B19" s="944" t="s">
        <v>1269</v>
      </c>
      <c r="C19" s="548">
        <v>93</v>
      </c>
      <c r="D19" s="552">
        <v>93</v>
      </c>
      <c r="E19" s="949"/>
    </row>
    <row r="20" spans="1:5" ht="17.25" customHeight="1">
      <c r="A20" s="936" t="s">
        <v>1274</v>
      </c>
      <c r="B20" s="944" t="s">
        <v>1275</v>
      </c>
      <c r="C20" s="950">
        <v>17</v>
      </c>
      <c r="D20" s="377">
        <v>17</v>
      </c>
      <c r="E20" s="949"/>
    </row>
    <row r="21" spans="1:5" ht="17.25" customHeight="1">
      <c r="A21" s="936" t="s">
        <v>1276</v>
      </c>
      <c r="B21" s="944" t="s">
        <v>1277</v>
      </c>
      <c r="C21" s="950">
        <v>503.2</v>
      </c>
      <c r="D21" s="377">
        <v>503.2</v>
      </c>
      <c r="E21" s="949"/>
    </row>
    <row r="22" spans="1:5" ht="17.25" customHeight="1" thickBot="1">
      <c r="A22" s="381" t="s">
        <v>1278</v>
      </c>
      <c r="B22" s="947" t="s">
        <v>1269</v>
      </c>
      <c r="C22" s="555">
        <v>58.2</v>
      </c>
      <c r="D22" s="953">
        <v>58.2</v>
      </c>
      <c r="E22" s="954"/>
    </row>
    <row r="23" spans="1:5" ht="12.75">
      <c r="A23" s="1276" t="s">
        <v>1279</v>
      </c>
      <c r="B23" s="1276"/>
      <c r="C23" s="1276"/>
      <c r="D23" s="1276"/>
      <c r="E23" s="955"/>
    </row>
  </sheetData>
  <mergeCells count="2">
    <mergeCell ref="A1:D1"/>
    <mergeCell ref="A23:D23"/>
  </mergeCells>
  <printOptions/>
  <pageMargins left="0.75" right="0.75" top="1" bottom="1" header="0.5" footer="0.5"/>
  <pageSetup orientation="portrait" paperSize="9"/>
</worksheet>
</file>

<file path=xl/worksheets/sheet72.xml><?xml version="1.0" encoding="utf-8"?>
<worksheet xmlns="http://schemas.openxmlformats.org/spreadsheetml/2006/main" xmlns:r="http://schemas.openxmlformats.org/officeDocument/2006/relationships">
  <dimension ref="A1:D22"/>
  <sheetViews>
    <sheetView workbookViewId="0" topLeftCell="A1">
      <selection activeCell="F10" sqref="F10"/>
    </sheetView>
  </sheetViews>
  <sheetFormatPr defaultColWidth="9.00390625" defaultRowHeight="14.25"/>
  <cols>
    <col min="1" max="1" width="24.25390625" style="88" customWidth="1"/>
    <col min="2" max="2" width="7.875" style="88" customWidth="1"/>
    <col min="3" max="4" width="20.25390625" style="88" customWidth="1"/>
    <col min="5" max="5" width="3.375" style="88" customWidth="1"/>
    <col min="6" max="16384" width="9.00390625" style="88" customWidth="1"/>
  </cols>
  <sheetData>
    <row r="1" spans="1:4" ht="39" customHeight="1" thickBot="1">
      <c r="A1" s="1252" t="s">
        <v>667</v>
      </c>
      <c r="B1" s="1252"/>
      <c r="C1" s="1252"/>
      <c r="D1" s="1252"/>
    </row>
    <row r="2" spans="1:4" ht="12.75">
      <c r="A2" s="162" t="s">
        <v>2666</v>
      </c>
      <c r="B2" s="124" t="s">
        <v>2063</v>
      </c>
      <c r="C2" s="124" t="s">
        <v>2064</v>
      </c>
      <c r="D2" s="125" t="s">
        <v>2114</v>
      </c>
    </row>
    <row r="3" spans="1:4" ht="12.75">
      <c r="A3" s="29" t="s">
        <v>1281</v>
      </c>
      <c r="B3" s="944"/>
      <c r="C3" s="376"/>
      <c r="D3" s="399"/>
    </row>
    <row r="4" spans="1:4" ht="12.75">
      <c r="A4" s="28" t="s">
        <v>1282</v>
      </c>
      <c r="B4" s="944" t="s">
        <v>1283</v>
      </c>
      <c r="C4" s="376">
        <v>799</v>
      </c>
      <c r="D4" s="399">
        <v>799</v>
      </c>
    </row>
    <row r="5" spans="1:4" ht="12.75">
      <c r="A5" s="28" t="s">
        <v>1284</v>
      </c>
      <c r="B5" s="944" t="s">
        <v>1283</v>
      </c>
      <c r="C5" s="376">
        <v>3763</v>
      </c>
      <c r="D5" s="399">
        <v>2800</v>
      </c>
    </row>
    <row r="6" spans="1:4" ht="12.75">
      <c r="A6" s="28" t="s">
        <v>1285</v>
      </c>
      <c r="B6" s="944" t="s">
        <v>1265</v>
      </c>
      <c r="C6" s="376">
        <v>17</v>
      </c>
      <c r="D6" s="399">
        <v>17</v>
      </c>
    </row>
    <row r="7" spans="1:4" ht="14.25">
      <c r="A7" s="956" t="s">
        <v>1286</v>
      </c>
      <c r="B7" s="944" t="s">
        <v>1265</v>
      </c>
      <c r="C7" s="376">
        <v>17</v>
      </c>
      <c r="D7" s="399">
        <v>17</v>
      </c>
    </row>
    <row r="8" spans="1:4" ht="12.75">
      <c r="A8" s="29" t="s">
        <v>1287</v>
      </c>
      <c r="B8" s="944" t="s">
        <v>1288</v>
      </c>
      <c r="C8" s="376">
        <v>122</v>
      </c>
      <c r="D8" s="399">
        <v>143</v>
      </c>
    </row>
    <row r="9" spans="1:4" ht="12.75">
      <c r="A9" s="28" t="s">
        <v>1289</v>
      </c>
      <c r="B9" s="944" t="s">
        <v>1288</v>
      </c>
      <c r="C9" s="376">
        <v>7</v>
      </c>
      <c r="D9" s="399">
        <v>12</v>
      </c>
    </row>
    <row r="10" spans="1:4" ht="12.75">
      <c r="A10" s="28" t="s">
        <v>1290</v>
      </c>
      <c r="B10" s="944" t="s">
        <v>1288</v>
      </c>
      <c r="C10" s="376">
        <v>89</v>
      </c>
      <c r="D10" s="399">
        <v>103</v>
      </c>
    </row>
    <row r="11" spans="1:4" ht="12.75">
      <c r="A11" s="28" t="s">
        <v>1291</v>
      </c>
      <c r="B11" s="944" t="s">
        <v>1288</v>
      </c>
      <c r="C11" s="376">
        <v>12</v>
      </c>
      <c r="D11" s="399">
        <v>14</v>
      </c>
    </row>
    <row r="12" spans="1:4" ht="12.75">
      <c r="A12" s="28" t="s">
        <v>1292</v>
      </c>
      <c r="B12" s="944" t="s">
        <v>1288</v>
      </c>
      <c r="C12" s="376">
        <v>6</v>
      </c>
      <c r="D12" s="399">
        <v>6</v>
      </c>
    </row>
    <row r="13" spans="1:4" ht="12.75">
      <c r="A13" s="28" t="s">
        <v>1293</v>
      </c>
      <c r="B13" s="944" t="s">
        <v>1288</v>
      </c>
      <c r="C13" s="376">
        <v>3</v>
      </c>
      <c r="D13" s="399">
        <v>1</v>
      </c>
    </row>
    <row r="14" spans="1:4" ht="12.75">
      <c r="A14" s="28" t="s">
        <v>1294</v>
      </c>
      <c r="B14" s="944" t="s">
        <v>1288</v>
      </c>
      <c r="C14" s="376">
        <v>5</v>
      </c>
      <c r="D14" s="399">
        <v>7</v>
      </c>
    </row>
    <row r="15" spans="1:4" ht="12.75">
      <c r="A15" s="28" t="s">
        <v>1295</v>
      </c>
      <c r="B15" s="944" t="s">
        <v>1288</v>
      </c>
      <c r="C15" s="376">
        <v>0</v>
      </c>
      <c r="D15" s="399">
        <v>0</v>
      </c>
    </row>
    <row r="16" spans="1:4" ht="12.75">
      <c r="A16" s="29" t="s">
        <v>1296</v>
      </c>
      <c r="B16" s="944"/>
      <c r="C16" s="376"/>
      <c r="D16" s="399"/>
    </row>
    <row r="17" spans="1:4" ht="12.75">
      <c r="A17" s="28" t="s">
        <v>1297</v>
      </c>
      <c r="B17" s="944" t="s">
        <v>1298</v>
      </c>
      <c r="C17" s="376">
        <v>219.7</v>
      </c>
      <c r="D17" s="399">
        <v>219.7</v>
      </c>
    </row>
    <row r="18" spans="1:4" ht="14.25">
      <c r="A18" s="956" t="s">
        <v>1299</v>
      </c>
      <c r="B18" s="944" t="s">
        <v>1298</v>
      </c>
      <c r="C18" s="376">
        <v>94.7</v>
      </c>
      <c r="D18" s="399">
        <v>94.7</v>
      </c>
    </row>
    <row r="19" spans="1:4" ht="12.75">
      <c r="A19" s="28" t="s">
        <v>1300</v>
      </c>
      <c r="B19" s="944" t="s">
        <v>1265</v>
      </c>
      <c r="C19" s="376">
        <v>5</v>
      </c>
      <c r="D19" s="399">
        <v>6</v>
      </c>
    </row>
    <row r="20" spans="1:4" ht="12.75">
      <c r="A20" s="28" t="s">
        <v>1301</v>
      </c>
      <c r="B20" s="944" t="s">
        <v>1265</v>
      </c>
      <c r="C20" s="376">
        <v>0</v>
      </c>
      <c r="D20" s="399">
        <v>0</v>
      </c>
    </row>
    <row r="21" spans="1:4" ht="13.5" thickBot="1">
      <c r="A21" s="30" t="s">
        <v>1302</v>
      </c>
      <c r="B21" s="947" t="s">
        <v>1303</v>
      </c>
      <c r="C21" s="378">
        <v>2.6</v>
      </c>
      <c r="D21" s="401">
        <v>2.9</v>
      </c>
    </row>
    <row r="22" spans="1:4" ht="12.75">
      <c r="A22" s="1488" t="s">
        <v>1304</v>
      </c>
      <c r="B22" s="1488"/>
      <c r="C22" s="1488"/>
      <c r="D22" s="1488"/>
    </row>
  </sheetData>
  <mergeCells count="2">
    <mergeCell ref="A1:D1"/>
    <mergeCell ref="A22:D22"/>
  </mergeCells>
  <printOptions/>
  <pageMargins left="0.75" right="0.75" top="1" bottom="1" header="0.5" footer="0.5"/>
  <pageSetup orientation="portrait" paperSize="9"/>
</worksheet>
</file>

<file path=xl/worksheets/sheet73.xml><?xml version="1.0" encoding="utf-8"?>
<worksheet xmlns="http://schemas.openxmlformats.org/spreadsheetml/2006/main" xmlns:r="http://schemas.openxmlformats.org/officeDocument/2006/relationships">
  <dimension ref="A1:D13"/>
  <sheetViews>
    <sheetView workbookViewId="0" topLeftCell="A1">
      <selection activeCell="F4" sqref="F4"/>
    </sheetView>
  </sheetViews>
  <sheetFormatPr defaultColWidth="9.00390625" defaultRowHeight="14.25"/>
  <cols>
    <col min="1" max="1" width="33.25390625" style="88" customWidth="1"/>
    <col min="2" max="2" width="8.00390625" style="88" customWidth="1"/>
    <col min="3" max="4" width="13.125" style="88" customWidth="1"/>
    <col min="5" max="16384" width="9.00390625" style="88" customWidth="1"/>
  </cols>
  <sheetData>
    <row r="1" spans="1:4" ht="44.25" customHeight="1" thickBot="1">
      <c r="A1" s="1252" t="s">
        <v>668</v>
      </c>
      <c r="B1" s="1252"/>
      <c r="C1" s="1252"/>
      <c r="D1" s="1252"/>
    </row>
    <row r="2" spans="1:4" ht="21" customHeight="1">
      <c r="A2" s="957" t="s">
        <v>2666</v>
      </c>
      <c r="B2" s="958" t="s">
        <v>2063</v>
      </c>
      <c r="C2" s="958" t="s">
        <v>2064</v>
      </c>
      <c r="D2" s="959" t="s">
        <v>2114</v>
      </c>
    </row>
    <row r="3" spans="1:4" s="402" customFormat="1" ht="21" customHeight="1">
      <c r="A3" s="960" t="s">
        <v>1306</v>
      </c>
      <c r="B3" s="184"/>
      <c r="C3" s="963"/>
      <c r="D3" s="964"/>
    </row>
    <row r="4" spans="1:4" s="402" customFormat="1" ht="21" customHeight="1">
      <c r="A4" s="960" t="s">
        <v>1307</v>
      </c>
      <c r="B4" s="184" t="s">
        <v>1269</v>
      </c>
      <c r="C4" s="963">
        <v>2.93</v>
      </c>
      <c r="D4" s="964">
        <v>6.09</v>
      </c>
    </row>
    <row r="5" spans="1:4" s="402" customFormat="1" ht="21" customHeight="1">
      <c r="A5" s="960" t="s">
        <v>1308</v>
      </c>
      <c r="B5" s="184" t="s">
        <v>1269</v>
      </c>
      <c r="C5" s="963">
        <v>14.36</v>
      </c>
      <c r="D5" s="964">
        <v>3.84</v>
      </c>
    </row>
    <row r="6" spans="1:4" s="402" customFormat="1" ht="21" customHeight="1">
      <c r="A6" s="960" t="s">
        <v>1309</v>
      </c>
      <c r="B6" s="184" t="s">
        <v>1269</v>
      </c>
      <c r="C6" s="963">
        <v>2.03</v>
      </c>
      <c r="D6" s="964">
        <v>3.81</v>
      </c>
    </row>
    <row r="7" spans="1:4" s="402" customFormat="1" ht="21" customHeight="1">
      <c r="A7" s="960" t="s">
        <v>1310</v>
      </c>
      <c r="B7" s="184" t="s">
        <v>1269</v>
      </c>
      <c r="C7" s="963">
        <v>1.21</v>
      </c>
      <c r="D7" s="964"/>
    </row>
    <row r="8" spans="1:4" s="402" customFormat="1" ht="21" customHeight="1">
      <c r="A8" s="960" t="s">
        <v>1311</v>
      </c>
      <c r="B8" s="184" t="s">
        <v>2094</v>
      </c>
      <c r="C8" s="376">
        <v>188.78</v>
      </c>
      <c r="D8" s="399">
        <v>225.64</v>
      </c>
    </row>
    <row r="9" spans="1:4" s="402" customFormat="1" ht="21" customHeight="1">
      <c r="A9" s="960" t="s">
        <v>1312</v>
      </c>
      <c r="B9" s="184" t="s">
        <v>1313</v>
      </c>
      <c r="C9" s="376">
        <v>5</v>
      </c>
      <c r="D9" s="399">
        <v>6</v>
      </c>
    </row>
    <row r="10" spans="1:4" s="402" customFormat="1" ht="21" customHeight="1" thickBot="1">
      <c r="A10" s="961" t="s">
        <v>1314</v>
      </c>
      <c r="B10" s="962" t="s">
        <v>2094</v>
      </c>
      <c r="C10" s="965">
        <v>13</v>
      </c>
      <c r="D10" s="379">
        <v>9</v>
      </c>
    </row>
    <row r="11" s="402" customFormat="1" ht="16.5" customHeight="1">
      <c r="A11" s="394" t="s">
        <v>1315</v>
      </c>
    </row>
    <row r="12" s="402" customFormat="1" ht="12.75">
      <c r="A12" s="966"/>
    </row>
    <row r="13" s="402" customFormat="1" ht="12.75">
      <c r="A13" s="967"/>
    </row>
    <row r="14" s="402" customFormat="1" ht="12.75"/>
    <row r="15" s="402" customFormat="1" ht="12.75"/>
    <row r="16" s="402" customFormat="1" ht="12.75"/>
    <row r="17" s="402" customFormat="1" ht="12.75"/>
    <row r="18" s="402" customFormat="1" ht="12.75"/>
    <row r="19" s="402" customFormat="1" ht="12.75"/>
    <row r="20" s="402" customFormat="1" ht="12.75"/>
    <row r="21" s="402" customFormat="1" ht="12.75"/>
    <row r="22" s="402" customFormat="1" ht="12.75"/>
    <row r="23" s="402" customFormat="1" ht="12.75"/>
    <row r="24" s="402" customFormat="1" ht="12.75"/>
    <row r="25" s="402" customFormat="1" ht="12.75"/>
    <row r="26" s="402" customFormat="1" ht="12.75"/>
    <row r="27" s="402" customFormat="1" ht="12.75"/>
    <row r="28" s="402" customFormat="1" ht="12.75"/>
    <row r="29" s="402" customFormat="1" ht="12.75"/>
    <row r="30" s="402" customFormat="1" ht="12.75"/>
    <row r="31" s="402" customFormat="1" ht="12.75"/>
    <row r="32" s="402" customFormat="1" ht="12.75"/>
    <row r="33" s="402" customFormat="1" ht="12.75"/>
    <row r="34" s="402" customFormat="1" ht="12.75"/>
    <row r="35" s="402" customFormat="1" ht="12.75"/>
    <row r="36" s="402" customFormat="1" ht="12.75"/>
    <row r="37" s="402" customFormat="1" ht="12.75"/>
    <row r="38" s="402" customFormat="1" ht="12.75"/>
    <row r="39" s="402" customFormat="1" ht="12.75"/>
    <row r="40" s="402" customFormat="1" ht="12.75"/>
    <row r="41" s="402" customFormat="1" ht="12.75"/>
    <row r="42" s="402" customFormat="1" ht="12.75"/>
    <row r="43" s="402" customFormat="1" ht="12.75"/>
    <row r="44" s="402" customFormat="1" ht="12.75"/>
    <row r="45" s="402" customFormat="1" ht="12.75"/>
    <row r="46" s="402" customFormat="1" ht="12.75"/>
    <row r="47" s="402" customFormat="1" ht="12.75"/>
    <row r="48" s="402" customFormat="1" ht="12.75"/>
    <row r="49" s="402" customFormat="1" ht="12.75"/>
    <row r="50" s="402" customFormat="1" ht="12.75"/>
    <row r="51" s="402" customFormat="1" ht="12.75"/>
    <row r="52" s="402" customFormat="1" ht="12.75"/>
    <row r="53" s="402" customFormat="1" ht="12.75"/>
    <row r="54" s="402" customFormat="1" ht="12.75"/>
    <row r="55" s="402" customFormat="1" ht="12.75"/>
    <row r="56" s="402" customFormat="1" ht="12.75"/>
    <row r="57" s="402" customFormat="1" ht="12.75"/>
    <row r="58" s="402" customFormat="1" ht="12.75"/>
    <row r="59" s="402" customFormat="1" ht="12.75"/>
    <row r="60" s="402" customFormat="1" ht="12.75"/>
    <row r="61" s="402" customFormat="1" ht="12.75"/>
    <row r="62" s="402" customFormat="1" ht="12.75"/>
    <row r="63" s="402" customFormat="1" ht="12.75"/>
    <row r="64" s="402" customFormat="1" ht="12.75"/>
    <row r="65" s="402" customFormat="1" ht="12.75"/>
    <row r="66" s="402" customFormat="1" ht="12.75"/>
    <row r="67" s="402" customFormat="1" ht="12.75"/>
    <row r="68" s="402" customFormat="1" ht="12.75"/>
    <row r="69" s="402" customFormat="1" ht="12.75"/>
    <row r="70" s="402" customFormat="1" ht="12.75"/>
    <row r="71" s="402" customFormat="1" ht="12.75"/>
    <row r="72" s="402" customFormat="1" ht="12.75"/>
    <row r="73" s="402" customFormat="1" ht="12.75"/>
    <row r="74" s="402" customFormat="1" ht="12.75"/>
    <row r="75" s="402" customFormat="1" ht="12.75"/>
    <row r="76" s="402" customFormat="1" ht="12.75"/>
    <row r="77" s="402" customFormat="1" ht="12.75"/>
  </sheetData>
  <mergeCells count="1">
    <mergeCell ref="A1:D1"/>
  </mergeCells>
  <printOptions/>
  <pageMargins left="0.75" right="0.75" top="1" bottom="1" header="0.5" footer="0.5"/>
  <pageSetup orientation="portrait" paperSize="9"/>
</worksheet>
</file>

<file path=xl/worksheets/sheet74.xml><?xml version="1.0" encoding="utf-8"?>
<worksheet xmlns="http://schemas.openxmlformats.org/spreadsheetml/2006/main" xmlns:r="http://schemas.openxmlformats.org/officeDocument/2006/relationships">
  <dimension ref="A1:C7"/>
  <sheetViews>
    <sheetView workbookViewId="0" topLeftCell="A1">
      <selection activeCell="C15" sqref="C15"/>
    </sheetView>
  </sheetViews>
  <sheetFormatPr defaultColWidth="9.00390625" defaultRowHeight="14.25"/>
  <cols>
    <col min="1" max="1" width="28.00390625" style="88" customWidth="1"/>
    <col min="2" max="2" width="17.375" style="88" customWidth="1"/>
    <col min="3" max="3" width="20.25390625" style="88" customWidth="1"/>
    <col min="4" max="16384" width="9.00390625" style="88" customWidth="1"/>
  </cols>
  <sheetData>
    <row r="1" spans="1:3" ht="43.5" customHeight="1">
      <c r="A1" s="1252" t="s">
        <v>669</v>
      </c>
      <c r="B1" s="1252"/>
      <c r="C1" s="1252"/>
    </row>
    <row r="2" spans="1:3" ht="24.75" customHeight="1" thickBot="1">
      <c r="A2" s="382"/>
      <c r="B2" s="35"/>
      <c r="C2" s="383" t="s">
        <v>1317</v>
      </c>
    </row>
    <row r="3" spans="1:3" ht="24.75" customHeight="1">
      <c r="A3" s="162" t="s">
        <v>2666</v>
      </c>
      <c r="B3" s="124" t="s">
        <v>2064</v>
      </c>
      <c r="C3" s="125" t="s">
        <v>2114</v>
      </c>
    </row>
    <row r="4" spans="1:3" ht="24.75" customHeight="1">
      <c r="A4" s="968" t="s">
        <v>1318</v>
      </c>
      <c r="B4" s="395">
        <v>0.023</v>
      </c>
      <c r="C4" s="397">
        <v>0.025</v>
      </c>
    </row>
    <row r="5" spans="1:3" ht="24.75" customHeight="1">
      <c r="A5" s="969" t="s">
        <v>1319</v>
      </c>
      <c r="B5" s="971">
        <v>0.03</v>
      </c>
      <c r="C5" s="399">
        <v>0.031</v>
      </c>
    </row>
    <row r="6" spans="1:3" ht="24.75" customHeight="1" thickBot="1">
      <c r="A6" s="970" t="s">
        <v>1320</v>
      </c>
      <c r="B6" s="378">
        <v>0.088</v>
      </c>
      <c r="C6" s="401">
        <v>0.099</v>
      </c>
    </row>
    <row r="7" spans="1:3" ht="12.75">
      <c r="A7" s="1488" t="s">
        <v>1315</v>
      </c>
      <c r="B7" s="1488"/>
      <c r="C7" s="1488"/>
    </row>
  </sheetData>
  <mergeCells count="2">
    <mergeCell ref="A1:C1"/>
    <mergeCell ref="A7:C7"/>
  </mergeCells>
  <printOptions/>
  <pageMargins left="0.75" right="0.75" top="1" bottom="1" header="0.5" footer="0.5"/>
  <pageSetup orientation="portrait" paperSize="9"/>
</worksheet>
</file>

<file path=xl/worksheets/sheet75.xml><?xml version="1.0" encoding="utf-8"?>
<worksheet xmlns="http://schemas.openxmlformats.org/spreadsheetml/2006/main" xmlns:r="http://schemas.openxmlformats.org/officeDocument/2006/relationships">
  <dimension ref="A1:D22"/>
  <sheetViews>
    <sheetView workbookViewId="0" topLeftCell="A1">
      <selection activeCell="G9" sqref="G9"/>
    </sheetView>
  </sheetViews>
  <sheetFormatPr defaultColWidth="9.00390625" defaultRowHeight="14.25"/>
  <cols>
    <col min="1" max="1" width="36.125" style="88" customWidth="1"/>
    <col min="2" max="2" width="9.00390625" style="88" customWidth="1"/>
    <col min="3" max="3" width="14.875" style="88" customWidth="1"/>
    <col min="4" max="4" width="13.25390625" style="88" customWidth="1"/>
    <col min="5" max="16384" width="9.00390625" style="88" customWidth="1"/>
  </cols>
  <sheetData>
    <row r="1" spans="1:4" ht="42" customHeight="1" thickBot="1">
      <c r="A1" s="1252" t="s">
        <v>670</v>
      </c>
      <c r="B1" s="1252"/>
      <c r="C1" s="1252"/>
      <c r="D1" s="1252"/>
    </row>
    <row r="2" spans="1:4" ht="19.5" customHeight="1">
      <c r="A2" s="162" t="s">
        <v>2666</v>
      </c>
      <c r="B2" s="124" t="s">
        <v>2063</v>
      </c>
      <c r="C2" s="124" t="s">
        <v>2064</v>
      </c>
      <c r="D2" s="125" t="s">
        <v>2114</v>
      </c>
    </row>
    <row r="3" spans="1:4" ht="19.5" customHeight="1">
      <c r="A3" s="126" t="s">
        <v>1322</v>
      </c>
      <c r="B3" s="972"/>
      <c r="C3" s="975"/>
      <c r="D3" s="123"/>
    </row>
    <row r="4" spans="1:4" ht="19.5" customHeight="1">
      <c r="A4" s="936" t="s">
        <v>1323</v>
      </c>
      <c r="B4" s="944" t="s">
        <v>1324</v>
      </c>
      <c r="C4" s="976">
        <v>3000</v>
      </c>
      <c r="D4" s="119">
        <v>2667</v>
      </c>
    </row>
    <row r="5" spans="1:4" ht="19.5" customHeight="1">
      <c r="A5" s="936" t="s">
        <v>1325</v>
      </c>
      <c r="B5" s="944" t="s">
        <v>1324</v>
      </c>
      <c r="C5" s="976">
        <v>1000</v>
      </c>
      <c r="D5" s="119"/>
    </row>
    <row r="6" spans="1:4" ht="19.5" customHeight="1">
      <c r="A6" s="936" t="s">
        <v>1326</v>
      </c>
      <c r="B6" s="944" t="s">
        <v>1324</v>
      </c>
      <c r="C6" s="976"/>
      <c r="D6" s="119"/>
    </row>
    <row r="7" spans="1:4" ht="19.5" customHeight="1">
      <c r="A7" s="936" t="s">
        <v>1327</v>
      </c>
      <c r="B7" s="944" t="s">
        <v>1324</v>
      </c>
      <c r="C7" s="976">
        <v>2000</v>
      </c>
      <c r="D7" s="119">
        <v>2667</v>
      </c>
    </row>
    <row r="8" spans="1:4" ht="19.5" customHeight="1">
      <c r="A8" s="936" t="s">
        <v>1328</v>
      </c>
      <c r="B8" s="944" t="s">
        <v>1324</v>
      </c>
      <c r="C8" s="976">
        <v>2000</v>
      </c>
      <c r="D8" s="119">
        <v>2000</v>
      </c>
    </row>
    <row r="9" spans="1:4" ht="19.5" customHeight="1">
      <c r="A9" s="936" t="s">
        <v>1329</v>
      </c>
      <c r="B9" s="944" t="s">
        <v>1324</v>
      </c>
      <c r="C9" s="976">
        <v>25333</v>
      </c>
      <c r="D9" s="119">
        <v>22333</v>
      </c>
    </row>
    <row r="10" spans="1:4" ht="19.5" customHeight="1">
      <c r="A10" s="936" t="s">
        <v>1330</v>
      </c>
      <c r="B10" s="944" t="s">
        <v>1324</v>
      </c>
      <c r="C10" s="976"/>
      <c r="D10" s="119"/>
    </row>
    <row r="11" spans="1:4" ht="19.5" customHeight="1">
      <c r="A11" s="936" t="s">
        <v>1331</v>
      </c>
      <c r="B11" s="944" t="s">
        <v>754</v>
      </c>
      <c r="C11" s="976">
        <v>8000</v>
      </c>
      <c r="D11" s="119">
        <v>15000</v>
      </c>
    </row>
    <row r="12" spans="1:4" ht="19.5" customHeight="1">
      <c r="A12" s="936" t="s">
        <v>1332</v>
      </c>
      <c r="B12" s="944" t="s">
        <v>1333</v>
      </c>
      <c r="C12" s="976"/>
      <c r="D12" s="119"/>
    </row>
    <row r="13" spans="1:4" ht="19.5" customHeight="1">
      <c r="A13" s="936" t="s">
        <v>1334</v>
      </c>
      <c r="B13" s="944" t="s">
        <v>1324</v>
      </c>
      <c r="C13" s="976">
        <v>2700</v>
      </c>
      <c r="D13" s="119"/>
    </row>
    <row r="14" spans="1:4" ht="19.5" customHeight="1">
      <c r="A14" s="936" t="s">
        <v>1335</v>
      </c>
      <c r="B14" s="944" t="s">
        <v>1336</v>
      </c>
      <c r="C14" s="976"/>
      <c r="D14" s="119"/>
    </row>
    <row r="15" spans="1:4" ht="19.5" customHeight="1">
      <c r="A15" s="936" t="s">
        <v>1337</v>
      </c>
      <c r="B15" s="944" t="s">
        <v>1338</v>
      </c>
      <c r="C15" s="976"/>
      <c r="D15" s="119">
        <v>200</v>
      </c>
    </row>
    <row r="16" spans="1:4" ht="19.5" customHeight="1">
      <c r="A16" s="936" t="s">
        <v>1339</v>
      </c>
      <c r="B16" s="944" t="s">
        <v>1340</v>
      </c>
      <c r="C16" s="976"/>
      <c r="D16" s="119">
        <v>90</v>
      </c>
    </row>
    <row r="17" spans="1:4" ht="19.5" customHeight="1">
      <c r="A17" s="129" t="s">
        <v>1341</v>
      </c>
      <c r="B17" s="944" t="s">
        <v>2094</v>
      </c>
      <c r="C17" s="976">
        <v>7175</v>
      </c>
      <c r="D17" s="119">
        <v>3263</v>
      </c>
    </row>
    <row r="18" spans="1:4" ht="19.5" customHeight="1">
      <c r="A18" s="973" t="s">
        <v>1342</v>
      </c>
      <c r="B18" s="944" t="s">
        <v>2094</v>
      </c>
      <c r="C18" s="976">
        <v>5320</v>
      </c>
      <c r="D18" s="119">
        <v>2163</v>
      </c>
    </row>
    <row r="19" spans="1:4" ht="19.5" customHeight="1" thickBot="1">
      <c r="A19" s="974" t="s">
        <v>1343</v>
      </c>
      <c r="B19" s="947" t="s">
        <v>2094</v>
      </c>
      <c r="C19" s="977">
        <v>940</v>
      </c>
      <c r="D19" s="121">
        <v>730</v>
      </c>
    </row>
    <row r="20" spans="1:3" ht="12.75">
      <c r="A20" s="978" t="s">
        <v>1344</v>
      </c>
      <c r="B20" s="35"/>
      <c r="C20" s="35"/>
    </row>
    <row r="21" spans="1:3" ht="12.75">
      <c r="A21" s="35"/>
      <c r="B21" s="35"/>
      <c r="C21" s="35"/>
    </row>
    <row r="22" spans="1:3" ht="12.75">
      <c r="A22" s="35"/>
      <c r="B22" s="35"/>
      <c r="C22" s="35"/>
    </row>
  </sheetData>
  <mergeCells count="1">
    <mergeCell ref="A1:D1"/>
  </mergeCells>
  <printOptions/>
  <pageMargins left="0.75" right="0.75" top="1" bottom="1" header="0.5" footer="0.5"/>
  <pageSetup orientation="portrait" paperSize="9"/>
</worksheet>
</file>

<file path=xl/worksheets/sheet76.xml><?xml version="1.0" encoding="utf-8"?>
<worksheet xmlns="http://schemas.openxmlformats.org/spreadsheetml/2006/main" xmlns:r="http://schemas.openxmlformats.org/officeDocument/2006/relationships">
  <dimension ref="A1:G30"/>
  <sheetViews>
    <sheetView workbookViewId="0" topLeftCell="A1">
      <selection activeCell="A1" sqref="A1:D1"/>
    </sheetView>
  </sheetViews>
  <sheetFormatPr defaultColWidth="9.00390625" defaultRowHeight="14.25" customHeight="1"/>
  <cols>
    <col min="1" max="1" width="26.75390625" style="987" customWidth="1"/>
    <col min="2" max="2" width="10.00390625" style="987" customWidth="1"/>
    <col min="3" max="4" width="19.00390625" style="987" customWidth="1"/>
    <col min="5" max="11" width="7.75390625" style="987" customWidth="1"/>
    <col min="12" max="16384" width="8.00390625" style="987" customWidth="1"/>
  </cols>
  <sheetData>
    <row r="1" spans="1:7" ht="29.25" customHeight="1" thickBot="1">
      <c r="A1" s="1489" t="s">
        <v>1345</v>
      </c>
      <c r="B1" s="1489"/>
      <c r="C1" s="1489"/>
      <c r="D1" s="1489"/>
      <c r="E1" s="986"/>
      <c r="F1" s="986"/>
      <c r="G1" s="986"/>
    </row>
    <row r="2" spans="1:5" ht="29.25" customHeight="1">
      <c r="A2" s="979" t="s">
        <v>2666</v>
      </c>
      <c r="B2" s="107" t="s">
        <v>2063</v>
      </c>
      <c r="C2" s="107" t="s">
        <v>2064</v>
      </c>
      <c r="D2" s="108" t="s">
        <v>2114</v>
      </c>
      <c r="E2" s="988"/>
    </row>
    <row r="3" spans="1:5" ht="22.5" customHeight="1">
      <c r="A3" s="980" t="s">
        <v>1346</v>
      </c>
      <c r="B3" s="981" t="s">
        <v>1324</v>
      </c>
      <c r="C3" s="989">
        <v>1549.16</v>
      </c>
      <c r="D3" s="990">
        <v>1273.16</v>
      </c>
      <c r="E3" s="991"/>
    </row>
    <row r="4" spans="1:7" ht="22.5" customHeight="1">
      <c r="A4" s="980" t="s">
        <v>1347</v>
      </c>
      <c r="B4" s="981" t="s">
        <v>1324</v>
      </c>
      <c r="C4" s="989">
        <v>1510.39</v>
      </c>
      <c r="D4" s="990">
        <v>1234.39</v>
      </c>
      <c r="E4" s="988"/>
      <c r="G4" s="986"/>
    </row>
    <row r="5" spans="1:7" ht="22.5" customHeight="1">
      <c r="A5" s="982" t="s">
        <v>1348</v>
      </c>
      <c r="B5" s="983" t="s">
        <v>1324</v>
      </c>
      <c r="C5" s="992">
        <v>545.47</v>
      </c>
      <c r="D5" s="993">
        <v>449.47</v>
      </c>
      <c r="E5" s="988"/>
      <c r="F5" s="988"/>
      <c r="G5" s="986"/>
    </row>
    <row r="6" spans="1:7" ht="22.5" customHeight="1">
      <c r="A6" s="982" t="s">
        <v>1349</v>
      </c>
      <c r="B6" s="983" t="s">
        <v>1324</v>
      </c>
      <c r="C6" s="992">
        <v>256.99</v>
      </c>
      <c r="D6" s="993">
        <v>160.99</v>
      </c>
      <c r="E6" s="988"/>
      <c r="F6" s="994"/>
      <c r="G6" s="986"/>
    </row>
    <row r="7" spans="1:7" ht="22.5" customHeight="1">
      <c r="A7" s="982" t="s">
        <v>1350</v>
      </c>
      <c r="B7" s="983" t="s">
        <v>1324</v>
      </c>
      <c r="C7" s="992">
        <v>17.6</v>
      </c>
      <c r="D7" s="993">
        <v>17.6</v>
      </c>
      <c r="E7" s="988"/>
      <c r="F7" s="988"/>
      <c r="G7" s="986"/>
    </row>
    <row r="8" spans="1:7" ht="22.5" customHeight="1">
      <c r="A8" s="982" t="s">
        <v>1351</v>
      </c>
      <c r="B8" s="983" t="s">
        <v>1324</v>
      </c>
      <c r="C8" s="992">
        <v>15.68</v>
      </c>
      <c r="D8" s="993">
        <v>15.68</v>
      </c>
      <c r="E8" s="988"/>
      <c r="F8" s="988"/>
      <c r="G8" s="986"/>
    </row>
    <row r="9" spans="1:7" ht="22.5" customHeight="1">
      <c r="A9" s="982" t="s">
        <v>1352</v>
      </c>
      <c r="B9" s="983" t="s">
        <v>1324</v>
      </c>
      <c r="C9" s="992">
        <v>255.2</v>
      </c>
      <c r="D9" s="993">
        <v>255.2</v>
      </c>
      <c r="E9" s="988"/>
      <c r="F9" s="988"/>
      <c r="G9" s="986"/>
    </row>
    <row r="10" spans="1:7" ht="22.5" customHeight="1">
      <c r="A10" s="982" t="s">
        <v>1353</v>
      </c>
      <c r="B10" s="983" t="s">
        <v>1324</v>
      </c>
      <c r="C10" s="992">
        <v>23.38</v>
      </c>
      <c r="D10" s="993">
        <v>23.38</v>
      </c>
      <c r="E10" s="988"/>
      <c r="F10" s="988"/>
      <c r="G10" s="986"/>
    </row>
    <row r="11" spans="1:7" ht="22.5" customHeight="1">
      <c r="A11" s="982" t="s">
        <v>1354</v>
      </c>
      <c r="B11" s="983" t="s">
        <v>1324</v>
      </c>
      <c r="C11" s="995">
        <v>180</v>
      </c>
      <c r="D11" s="996"/>
      <c r="E11" s="988"/>
      <c r="F11" s="988"/>
      <c r="G11" s="986"/>
    </row>
    <row r="12" spans="1:7" ht="22.5" customHeight="1">
      <c r="A12" s="982" t="s">
        <v>1355</v>
      </c>
      <c r="B12" s="983" t="s">
        <v>1324</v>
      </c>
      <c r="C12" s="992">
        <v>761.54</v>
      </c>
      <c r="D12" s="993">
        <v>761.54</v>
      </c>
      <c r="E12" s="988"/>
      <c r="F12" s="988"/>
      <c r="G12" s="986"/>
    </row>
    <row r="13" spans="1:7" ht="22.5" customHeight="1">
      <c r="A13" s="982" t="s">
        <v>1356</v>
      </c>
      <c r="B13" s="983" t="s">
        <v>1324</v>
      </c>
      <c r="C13" s="992">
        <v>85.4</v>
      </c>
      <c r="D13" s="993">
        <v>85.4</v>
      </c>
      <c r="E13" s="988"/>
      <c r="F13" s="988"/>
      <c r="G13" s="986"/>
    </row>
    <row r="14" spans="1:7" ht="22.5" customHeight="1">
      <c r="A14" s="982" t="s">
        <v>1357</v>
      </c>
      <c r="B14" s="983" t="s">
        <v>1324</v>
      </c>
      <c r="C14" s="992">
        <v>440.99</v>
      </c>
      <c r="D14" s="993">
        <v>440.99</v>
      </c>
      <c r="E14" s="988"/>
      <c r="F14" s="988"/>
      <c r="G14" s="986"/>
    </row>
    <row r="15" spans="1:7" ht="22.5" customHeight="1">
      <c r="A15" s="982" t="s">
        <v>1358</v>
      </c>
      <c r="B15" s="983" t="s">
        <v>1324</v>
      </c>
      <c r="C15" s="992">
        <v>235.15</v>
      </c>
      <c r="D15" s="993">
        <v>235.15</v>
      </c>
      <c r="E15" s="988"/>
      <c r="F15" s="988"/>
      <c r="G15" s="986"/>
    </row>
    <row r="16" spans="1:7" ht="22.5" customHeight="1">
      <c r="A16" s="982" t="s">
        <v>1359</v>
      </c>
      <c r="B16" s="983" t="s">
        <v>1324</v>
      </c>
      <c r="C16" s="997"/>
      <c r="D16" s="996"/>
      <c r="E16" s="988"/>
      <c r="F16" s="988"/>
      <c r="G16" s="986"/>
    </row>
    <row r="17" spans="1:7" ht="22.5" customHeight="1">
      <c r="A17" s="982" t="s">
        <v>1360</v>
      </c>
      <c r="B17" s="983" t="s">
        <v>1324</v>
      </c>
      <c r="C17" s="997"/>
      <c r="D17" s="996"/>
      <c r="E17" s="988"/>
      <c r="F17" s="988"/>
      <c r="G17" s="986"/>
    </row>
    <row r="18" spans="1:7" ht="22.5" customHeight="1">
      <c r="A18" s="980" t="s">
        <v>1361</v>
      </c>
      <c r="B18" s="983"/>
      <c r="C18" s="998"/>
      <c r="D18" s="999"/>
      <c r="E18" s="988"/>
      <c r="F18" s="988"/>
      <c r="G18" s="986"/>
    </row>
    <row r="19" spans="1:7" ht="22.5" customHeight="1">
      <c r="A19" s="982" t="s">
        <v>1362</v>
      </c>
      <c r="B19" s="983" t="s">
        <v>1363</v>
      </c>
      <c r="C19" s="992">
        <v>659</v>
      </c>
      <c r="D19" s="993">
        <v>481.62</v>
      </c>
      <c r="E19" s="988"/>
      <c r="F19" s="988"/>
      <c r="G19" s="986"/>
    </row>
    <row r="20" spans="1:7" ht="22.5" customHeight="1">
      <c r="A20" s="982" t="s">
        <v>1364</v>
      </c>
      <c r="B20" s="983" t="s">
        <v>1365</v>
      </c>
      <c r="C20" s="992">
        <v>274</v>
      </c>
      <c r="D20" s="993">
        <v>222</v>
      </c>
      <c r="E20" s="988"/>
      <c r="F20" s="988"/>
      <c r="G20" s="986"/>
    </row>
    <row r="21" spans="1:7" ht="22.5" customHeight="1">
      <c r="A21" s="980" t="s">
        <v>1366</v>
      </c>
      <c r="B21" s="983"/>
      <c r="C21" s="998"/>
      <c r="D21" s="999"/>
      <c r="E21" s="988"/>
      <c r="F21" s="988"/>
      <c r="G21" s="986"/>
    </row>
    <row r="22" spans="1:7" ht="22.5" customHeight="1">
      <c r="A22" s="982" t="s">
        <v>1367</v>
      </c>
      <c r="B22" s="983" t="s">
        <v>1269</v>
      </c>
      <c r="C22" s="992">
        <v>42.9</v>
      </c>
      <c r="D22" s="993">
        <v>38.17</v>
      </c>
      <c r="E22" s="988"/>
      <c r="F22" s="988"/>
      <c r="G22" s="986"/>
    </row>
    <row r="23" spans="1:7" ht="22.5" customHeight="1">
      <c r="A23" s="982" t="s">
        <v>1368</v>
      </c>
      <c r="B23" s="983" t="s">
        <v>1269</v>
      </c>
      <c r="C23" s="992">
        <v>41.82</v>
      </c>
      <c r="D23" s="993">
        <v>37.01</v>
      </c>
      <c r="E23" s="988"/>
      <c r="F23" s="988"/>
      <c r="G23" s="986"/>
    </row>
    <row r="24" spans="1:7" ht="22.5" customHeight="1">
      <c r="A24" s="982" t="s">
        <v>1369</v>
      </c>
      <c r="B24" s="983" t="s">
        <v>1370</v>
      </c>
      <c r="C24" s="992">
        <v>54.25</v>
      </c>
      <c r="D24" s="993">
        <v>44.53</v>
      </c>
      <c r="E24" s="988"/>
      <c r="F24" s="988"/>
      <c r="G24" s="986"/>
    </row>
    <row r="25" spans="1:7" ht="22.5" customHeight="1">
      <c r="A25" s="982" t="s">
        <v>1371</v>
      </c>
      <c r="B25" s="983" t="s">
        <v>1370</v>
      </c>
      <c r="C25" s="992">
        <v>19.59</v>
      </c>
      <c r="D25" s="993">
        <v>16.21</v>
      </c>
      <c r="E25" s="988"/>
      <c r="F25" s="988"/>
      <c r="G25" s="986"/>
    </row>
    <row r="26" spans="1:7" ht="22.5" customHeight="1">
      <c r="A26" s="980" t="s">
        <v>1372</v>
      </c>
      <c r="B26" s="983"/>
      <c r="C26" s="998"/>
      <c r="D26" s="999"/>
      <c r="E26" s="988"/>
      <c r="F26" s="988"/>
      <c r="G26" s="986"/>
    </row>
    <row r="27" spans="1:7" ht="22.5" customHeight="1">
      <c r="A27" s="982" t="s">
        <v>1373</v>
      </c>
      <c r="B27" s="983" t="s">
        <v>1324</v>
      </c>
      <c r="C27" s="992">
        <v>3611.28</v>
      </c>
      <c r="D27" s="993">
        <v>3335.28</v>
      </c>
      <c r="E27" s="988"/>
      <c r="F27" s="988"/>
      <c r="G27" s="986"/>
    </row>
    <row r="28" spans="1:7" ht="22.5" customHeight="1">
      <c r="A28" s="982" t="s">
        <v>1374</v>
      </c>
      <c r="B28" s="983" t="s">
        <v>1375</v>
      </c>
      <c r="C28" s="992">
        <v>27.84</v>
      </c>
      <c r="D28" s="993">
        <v>27.72</v>
      </c>
      <c r="E28" s="988"/>
      <c r="F28" s="988"/>
      <c r="G28" s="986"/>
    </row>
    <row r="29" spans="1:7" ht="22.5" customHeight="1" thickBot="1">
      <c r="A29" s="984" t="s">
        <v>1376</v>
      </c>
      <c r="B29" s="985" t="s">
        <v>2094</v>
      </c>
      <c r="C29" s="1000">
        <v>13600</v>
      </c>
      <c r="D29" s="1001">
        <v>28381</v>
      </c>
      <c r="E29" s="1002"/>
      <c r="F29" s="1002"/>
      <c r="G29" s="1003"/>
    </row>
    <row r="30" spans="1:4" ht="20.25" customHeight="1">
      <c r="A30" s="394" t="s">
        <v>1344</v>
      </c>
      <c r="B30" s="1004"/>
      <c r="C30" s="1004"/>
      <c r="D30" s="1004"/>
    </row>
  </sheetData>
  <mergeCells count="1">
    <mergeCell ref="A1:D1"/>
  </mergeCells>
  <printOptions/>
  <pageMargins left="0.75" right="0.75" top="1" bottom="1" header="0.5" footer="0.5"/>
  <pageSetup orientation="portrait" paperSize="9"/>
</worksheet>
</file>

<file path=xl/worksheets/sheet77.xml><?xml version="1.0" encoding="utf-8"?>
<worksheet xmlns="http://schemas.openxmlformats.org/spreadsheetml/2006/main" xmlns:r="http://schemas.openxmlformats.org/officeDocument/2006/relationships">
  <dimension ref="A1:J19"/>
  <sheetViews>
    <sheetView workbookViewId="0" topLeftCell="A1">
      <selection activeCell="F11" sqref="F11"/>
    </sheetView>
  </sheetViews>
  <sheetFormatPr defaultColWidth="9.00390625" defaultRowHeight="14.25"/>
  <cols>
    <col min="1" max="1" width="21.375" style="134" customWidth="1"/>
    <col min="2" max="2" width="9.625" style="357" customWidth="1"/>
    <col min="3" max="3" width="10.875" style="1010" customWidth="1"/>
    <col min="4" max="10" width="10.875" style="134" customWidth="1"/>
    <col min="11" max="16384" width="9.00390625" style="134" customWidth="1"/>
  </cols>
  <sheetData>
    <row r="1" spans="1:10" ht="30.75" customHeight="1" thickBot="1">
      <c r="A1" s="1458" t="s">
        <v>1378</v>
      </c>
      <c r="B1" s="1458"/>
      <c r="C1" s="1458"/>
      <c r="D1" s="1458"/>
      <c r="E1" s="1458"/>
      <c r="F1" s="1458"/>
      <c r="G1" s="1458"/>
      <c r="H1" s="1458"/>
      <c r="I1" s="1458"/>
      <c r="J1" s="1458"/>
    </row>
    <row r="2" spans="1:10" ht="30.75" customHeight="1">
      <c r="A2" s="106" t="s">
        <v>2666</v>
      </c>
      <c r="B2" s="107" t="s">
        <v>2063</v>
      </c>
      <c r="C2" s="1005" t="s">
        <v>2360</v>
      </c>
      <c r="D2" s="1005" t="s">
        <v>2361</v>
      </c>
      <c r="E2" s="1005" t="s">
        <v>1379</v>
      </c>
      <c r="F2" s="1005" t="s">
        <v>1380</v>
      </c>
      <c r="G2" s="1005" t="s">
        <v>2339</v>
      </c>
      <c r="H2" s="1005" t="s">
        <v>2340</v>
      </c>
      <c r="I2" s="1005" t="s">
        <v>2114</v>
      </c>
      <c r="J2" s="1005" t="s">
        <v>2064</v>
      </c>
    </row>
    <row r="3" spans="1:10" ht="30.75" customHeight="1">
      <c r="A3" s="32" t="s">
        <v>1381</v>
      </c>
      <c r="B3" s="285" t="s">
        <v>1382</v>
      </c>
      <c r="C3" s="598">
        <v>70531</v>
      </c>
      <c r="D3" s="598">
        <v>68619</v>
      </c>
      <c r="E3" s="598">
        <v>71195</v>
      </c>
      <c r="F3" s="598">
        <v>72565</v>
      </c>
      <c r="G3" s="598">
        <v>78757</v>
      </c>
      <c r="H3" s="598">
        <v>81943</v>
      </c>
      <c r="I3" s="598">
        <v>85426</v>
      </c>
      <c r="J3" s="598">
        <v>92129</v>
      </c>
    </row>
    <row r="4" spans="1:10" ht="30.75" customHeight="1">
      <c r="A4" s="21" t="s">
        <v>1383</v>
      </c>
      <c r="B4" s="1006" t="s">
        <v>1382</v>
      </c>
      <c r="C4" s="600">
        <v>69460</v>
      </c>
      <c r="D4" s="600">
        <v>67442</v>
      </c>
      <c r="E4" s="600">
        <v>70266</v>
      </c>
      <c r="F4" s="600">
        <v>72028</v>
      </c>
      <c r="G4" s="600">
        <v>78174</v>
      </c>
      <c r="H4" s="600">
        <v>81440</v>
      </c>
      <c r="I4" s="600">
        <v>84977</v>
      </c>
      <c r="J4" s="600">
        <v>91665</v>
      </c>
    </row>
    <row r="5" spans="1:10" ht="30.75" customHeight="1">
      <c r="A5" s="21" t="s">
        <v>1384</v>
      </c>
      <c r="B5" s="1006" t="s">
        <v>1382</v>
      </c>
      <c r="C5" s="600">
        <v>66841</v>
      </c>
      <c r="D5" s="600">
        <v>65012</v>
      </c>
      <c r="E5" s="600">
        <v>68957</v>
      </c>
      <c r="F5" s="600">
        <v>69070</v>
      </c>
      <c r="G5" s="600">
        <v>75104</v>
      </c>
      <c r="H5" s="600">
        <v>78571</v>
      </c>
      <c r="I5" s="600">
        <v>82630</v>
      </c>
      <c r="J5" s="600">
        <v>88764</v>
      </c>
    </row>
    <row r="6" spans="1:10" ht="30.75" customHeight="1">
      <c r="A6" s="21" t="s">
        <v>1385</v>
      </c>
      <c r="B6" s="1006" t="s">
        <v>1382</v>
      </c>
      <c r="C6" s="600">
        <v>71211</v>
      </c>
      <c r="D6" s="600">
        <v>69921</v>
      </c>
      <c r="E6" s="600">
        <v>69536</v>
      </c>
      <c r="F6" s="600">
        <v>72732</v>
      </c>
      <c r="G6" s="600">
        <v>77644</v>
      </c>
      <c r="H6" s="600">
        <v>80145</v>
      </c>
      <c r="I6" s="600">
        <v>85733</v>
      </c>
      <c r="J6" s="600">
        <v>90955</v>
      </c>
    </row>
    <row r="7" spans="1:10" ht="30.75" customHeight="1">
      <c r="A7" s="21" t="s">
        <v>1386</v>
      </c>
      <c r="B7" s="1006" t="s">
        <v>1382</v>
      </c>
      <c r="C7" s="600">
        <v>70086</v>
      </c>
      <c r="D7" s="600">
        <v>68609</v>
      </c>
      <c r="E7" s="600">
        <v>68522</v>
      </c>
      <c r="F7" s="600">
        <v>72154</v>
      </c>
      <c r="G7" s="600">
        <v>77035</v>
      </c>
      <c r="H7" s="600">
        <v>79577</v>
      </c>
      <c r="I7" s="600">
        <v>85255</v>
      </c>
      <c r="J7" s="600">
        <v>90505</v>
      </c>
    </row>
    <row r="8" spans="1:10" ht="30.75" customHeight="1">
      <c r="A8" s="21" t="s">
        <v>1387</v>
      </c>
      <c r="B8" s="1006" t="s">
        <v>1382</v>
      </c>
      <c r="C8" s="600">
        <v>66225</v>
      </c>
      <c r="D8" s="600">
        <v>65936</v>
      </c>
      <c r="E8" s="600">
        <v>67118</v>
      </c>
      <c r="F8" s="600">
        <v>69097</v>
      </c>
      <c r="G8" s="600">
        <v>73724</v>
      </c>
      <c r="H8" s="600">
        <v>76599</v>
      </c>
      <c r="I8" s="600">
        <v>82701</v>
      </c>
      <c r="J8" s="600">
        <v>87394</v>
      </c>
    </row>
    <row r="9" spans="1:10" ht="30.75" customHeight="1">
      <c r="A9" s="21" t="s">
        <v>1388</v>
      </c>
      <c r="B9" s="1006" t="s">
        <v>1382</v>
      </c>
      <c r="C9" s="600">
        <v>365</v>
      </c>
      <c r="D9" s="600">
        <v>368</v>
      </c>
      <c r="E9" s="600">
        <v>292</v>
      </c>
      <c r="F9" s="600">
        <v>562</v>
      </c>
      <c r="G9" s="600">
        <v>416</v>
      </c>
      <c r="H9" s="600">
        <v>533</v>
      </c>
      <c r="I9" s="600">
        <v>436</v>
      </c>
      <c r="J9" s="600">
        <v>415</v>
      </c>
    </row>
    <row r="10" spans="1:10" ht="30.75" customHeight="1">
      <c r="A10" s="21" t="s">
        <v>1389</v>
      </c>
      <c r="B10" s="1006" t="s">
        <v>1382</v>
      </c>
      <c r="C10" s="600">
        <v>35089</v>
      </c>
      <c r="D10" s="600">
        <v>34564</v>
      </c>
      <c r="E10" s="600">
        <v>35288</v>
      </c>
      <c r="F10" s="600">
        <v>35775</v>
      </c>
      <c r="G10" s="600">
        <v>37800</v>
      </c>
      <c r="H10" s="600">
        <v>39122</v>
      </c>
      <c r="I10" s="600">
        <v>43915</v>
      </c>
      <c r="J10" s="600">
        <v>43437</v>
      </c>
    </row>
    <row r="11" spans="1:10" ht="30.75" customHeight="1">
      <c r="A11" s="21" t="s">
        <v>1390</v>
      </c>
      <c r="B11" s="1006" t="s">
        <v>1382</v>
      </c>
      <c r="C11" s="600">
        <v>30771</v>
      </c>
      <c r="D11" s="600">
        <v>31004</v>
      </c>
      <c r="E11" s="600">
        <v>31538</v>
      </c>
      <c r="F11" s="600">
        <v>32760</v>
      </c>
      <c r="G11" s="600">
        <v>35508</v>
      </c>
      <c r="H11" s="600">
        <v>36944</v>
      </c>
      <c r="I11" s="600">
        <v>38350</v>
      </c>
      <c r="J11" s="600">
        <v>43542</v>
      </c>
    </row>
    <row r="12" spans="1:10" ht="30.75" customHeight="1">
      <c r="A12" s="21" t="s">
        <v>1391</v>
      </c>
      <c r="B12" s="1006" t="s">
        <v>1392</v>
      </c>
      <c r="C12" s="262">
        <v>178714.8364</v>
      </c>
      <c r="D12" s="600">
        <v>197206</v>
      </c>
      <c r="E12" s="600">
        <v>234141</v>
      </c>
      <c r="F12" s="600">
        <v>273896</v>
      </c>
      <c r="G12" s="600">
        <v>316720</v>
      </c>
      <c r="H12" s="1008">
        <v>368846.2148</v>
      </c>
      <c r="I12" s="1008">
        <v>464015.3362</v>
      </c>
      <c r="J12" s="600">
        <v>528254</v>
      </c>
    </row>
    <row r="13" spans="1:10" ht="30.75" customHeight="1">
      <c r="A13" s="21" t="s">
        <v>1393</v>
      </c>
      <c r="B13" s="1006" t="s">
        <v>1392</v>
      </c>
      <c r="C13" s="600">
        <v>177375</v>
      </c>
      <c r="D13" s="600">
        <v>195611</v>
      </c>
      <c r="E13" s="600">
        <v>232661</v>
      </c>
      <c r="F13" s="600">
        <v>273043</v>
      </c>
      <c r="G13" s="600">
        <v>315817</v>
      </c>
      <c r="H13" s="1008">
        <v>367972.7025</v>
      </c>
      <c r="I13" s="1008">
        <v>463209.4279</v>
      </c>
      <c r="J13" s="600">
        <v>527484</v>
      </c>
    </row>
    <row r="14" spans="1:10" ht="30.75" customHeight="1">
      <c r="A14" s="21" t="s">
        <v>1394</v>
      </c>
      <c r="B14" s="1006" t="s">
        <v>1392</v>
      </c>
      <c r="C14" s="600">
        <v>169769</v>
      </c>
      <c r="D14" s="600">
        <v>187356</v>
      </c>
      <c r="E14" s="600">
        <v>225302</v>
      </c>
      <c r="F14" s="600">
        <v>258432</v>
      </c>
      <c r="G14" s="600">
        <v>296505</v>
      </c>
      <c r="H14" s="1008">
        <v>351105.4739</v>
      </c>
      <c r="I14" s="1008">
        <v>447816</v>
      </c>
      <c r="J14" s="600">
        <v>507670</v>
      </c>
    </row>
    <row r="15" spans="1:10" ht="30.75" customHeight="1">
      <c r="A15" s="21" t="s">
        <v>1395</v>
      </c>
      <c r="B15" s="1006" t="s">
        <v>1396</v>
      </c>
      <c r="C15" s="600">
        <v>25097</v>
      </c>
      <c r="D15" s="600">
        <v>28204</v>
      </c>
      <c r="E15" s="600">
        <v>33672</v>
      </c>
      <c r="F15" s="600">
        <v>37658</v>
      </c>
      <c r="G15" s="1008">
        <v>40791.3151305961</v>
      </c>
      <c r="H15" s="1008">
        <v>46022</v>
      </c>
      <c r="I15" s="1008">
        <v>54123</v>
      </c>
      <c r="J15" s="600">
        <v>58079</v>
      </c>
    </row>
    <row r="16" spans="1:10" ht="30.75" customHeight="1">
      <c r="A16" s="21" t="s">
        <v>1397</v>
      </c>
      <c r="B16" s="1006" t="s">
        <v>1396</v>
      </c>
      <c r="C16" s="600">
        <v>25308</v>
      </c>
      <c r="D16" s="600">
        <v>28511</v>
      </c>
      <c r="E16" s="600">
        <v>33954</v>
      </c>
      <c r="F16" s="600">
        <v>37842</v>
      </c>
      <c r="G16" s="1008">
        <v>40996.543051859546</v>
      </c>
      <c r="H16" s="1008">
        <v>46241.087562989305</v>
      </c>
      <c r="I16" s="1008">
        <v>54332</v>
      </c>
      <c r="J16" s="600">
        <v>58282</v>
      </c>
    </row>
    <row r="17" spans="1:10" ht="30.75" customHeight="1" thickBot="1">
      <c r="A17" s="31" t="s">
        <v>1398</v>
      </c>
      <c r="B17" s="1007" t="s">
        <v>1396</v>
      </c>
      <c r="C17" s="601">
        <v>25635</v>
      </c>
      <c r="D17" s="601">
        <v>28415</v>
      </c>
      <c r="E17" s="601">
        <v>33568</v>
      </c>
      <c r="F17" s="601">
        <v>37401</v>
      </c>
      <c r="G17" s="601">
        <v>40218</v>
      </c>
      <c r="H17" s="601">
        <v>45837</v>
      </c>
      <c r="I17" s="1009">
        <v>54149</v>
      </c>
      <c r="J17" s="601">
        <v>58090</v>
      </c>
    </row>
    <row r="18" spans="1:10" ht="23.25" customHeight="1">
      <c r="A18" s="1490" t="s">
        <v>1399</v>
      </c>
      <c r="B18" s="1490"/>
      <c r="C18" s="1490"/>
      <c r="D18" s="1490"/>
      <c r="E18" s="1490"/>
      <c r="F18" s="1490"/>
      <c r="G18" s="1490"/>
      <c r="H18" s="1490"/>
      <c r="I18" s="1490"/>
      <c r="J18" s="1490"/>
    </row>
    <row r="19" spans="1:10" ht="12.75">
      <c r="A19" s="1491" t="s">
        <v>1400</v>
      </c>
      <c r="B19" s="1491"/>
      <c r="C19" s="1491"/>
      <c r="D19" s="1491"/>
      <c r="E19" s="1491"/>
      <c r="F19" s="1491"/>
      <c r="G19" s="1491"/>
      <c r="H19" s="1491"/>
      <c r="I19" s="1491"/>
      <c r="J19" s="1491"/>
    </row>
  </sheetData>
  <mergeCells count="3">
    <mergeCell ref="A1:J1"/>
    <mergeCell ref="A18:J18"/>
    <mergeCell ref="A19:J19"/>
  </mergeCells>
  <printOptions/>
  <pageMargins left="0.75" right="0.75" top="1" bottom="1" header="0.5" footer="0.5"/>
  <pageSetup orientation="portrait" paperSize="9"/>
</worksheet>
</file>

<file path=xl/worksheets/sheet78.xml><?xml version="1.0" encoding="utf-8"?>
<worksheet xmlns="http://schemas.openxmlformats.org/spreadsheetml/2006/main" xmlns:r="http://schemas.openxmlformats.org/officeDocument/2006/relationships">
  <dimension ref="A1:E17"/>
  <sheetViews>
    <sheetView workbookViewId="0" topLeftCell="A1">
      <selection activeCell="G10" sqref="G10"/>
    </sheetView>
  </sheetViews>
  <sheetFormatPr defaultColWidth="9.00390625" defaultRowHeight="14.25"/>
  <cols>
    <col min="1" max="1" width="24.00390625" style="134" customWidth="1"/>
    <col min="2" max="2" width="8.25390625" style="357" customWidth="1"/>
    <col min="3" max="3" width="14.375" style="1010" customWidth="1"/>
    <col min="4" max="5" width="14.375" style="134" customWidth="1"/>
    <col min="6" max="16384" width="9.00390625" style="134" customWidth="1"/>
  </cols>
  <sheetData>
    <row r="1" spans="1:5" ht="30.75" customHeight="1" thickBot="1">
      <c r="A1" s="1458" t="s">
        <v>1402</v>
      </c>
      <c r="B1" s="1458"/>
      <c r="C1" s="1458"/>
      <c r="D1" s="1458"/>
      <c r="E1" s="1458"/>
    </row>
    <row r="2" spans="1:5" ht="30.75" customHeight="1">
      <c r="A2" s="106" t="s">
        <v>2666</v>
      </c>
      <c r="B2" s="107" t="s">
        <v>2063</v>
      </c>
      <c r="C2" s="1005" t="s">
        <v>2064</v>
      </c>
      <c r="D2" s="1005" t="s">
        <v>2114</v>
      </c>
      <c r="E2" s="125" t="s">
        <v>2115</v>
      </c>
    </row>
    <row r="3" spans="1:5" ht="30.75" customHeight="1">
      <c r="A3" s="32" t="s">
        <v>1381</v>
      </c>
      <c r="B3" s="285" t="s">
        <v>1382</v>
      </c>
      <c r="C3" s="598">
        <v>92129</v>
      </c>
      <c r="D3" s="598">
        <v>85426</v>
      </c>
      <c r="E3" s="50">
        <f>C3/D3*100-100</f>
        <v>7.84655725423174</v>
      </c>
    </row>
    <row r="4" spans="1:5" ht="30.75" customHeight="1">
      <c r="A4" s="21" t="s">
        <v>1403</v>
      </c>
      <c r="B4" s="1006" t="s">
        <v>779</v>
      </c>
      <c r="C4" s="600">
        <v>91665</v>
      </c>
      <c r="D4" s="600">
        <v>84977</v>
      </c>
      <c r="E4" s="39">
        <f aca="true" t="shared" si="0" ref="E4:E17">C4/D4*100-100</f>
        <v>7.870364922273083</v>
      </c>
    </row>
    <row r="5" spans="1:5" ht="30.75" customHeight="1">
      <c r="A5" s="21" t="s">
        <v>1404</v>
      </c>
      <c r="B5" s="1006" t="s">
        <v>1405</v>
      </c>
      <c r="C5" s="600">
        <v>88764</v>
      </c>
      <c r="D5" s="600">
        <v>82630</v>
      </c>
      <c r="E5" s="39">
        <f t="shared" si="0"/>
        <v>7.423453951349373</v>
      </c>
    </row>
    <row r="6" spans="1:5" ht="30.75" customHeight="1">
      <c r="A6" s="21" t="s">
        <v>1406</v>
      </c>
      <c r="B6" s="1006" t="s">
        <v>1405</v>
      </c>
      <c r="C6" s="600">
        <v>90955</v>
      </c>
      <c r="D6" s="600">
        <v>85733</v>
      </c>
      <c r="E6" s="39">
        <f t="shared" si="0"/>
        <v>6.091003464243656</v>
      </c>
    </row>
    <row r="7" spans="1:5" ht="30.75" customHeight="1">
      <c r="A7" s="21" t="s">
        <v>1407</v>
      </c>
      <c r="B7" s="1006" t="s">
        <v>1405</v>
      </c>
      <c r="C7" s="600">
        <v>90505</v>
      </c>
      <c r="D7" s="600">
        <v>85255</v>
      </c>
      <c r="E7" s="39">
        <f t="shared" si="0"/>
        <v>6.157996598439965</v>
      </c>
    </row>
    <row r="8" spans="1:5" ht="30.75" customHeight="1">
      <c r="A8" s="21" t="s">
        <v>1408</v>
      </c>
      <c r="B8" s="1006" t="s">
        <v>1405</v>
      </c>
      <c r="C8" s="600">
        <v>87394</v>
      </c>
      <c r="D8" s="600">
        <v>82701</v>
      </c>
      <c r="E8" s="39">
        <f t="shared" si="0"/>
        <v>5.6746593148813105</v>
      </c>
    </row>
    <row r="9" spans="1:5" ht="30.75" customHeight="1">
      <c r="A9" s="21" t="s">
        <v>1409</v>
      </c>
      <c r="B9" s="1006" t="s">
        <v>1405</v>
      </c>
      <c r="C9" s="600">
        <v>415</v>
      </c>
      <c r="D9" s="600">
        <v>436</v>
      </c>
      <c r="E9" s="39">
        <f t="shared" si="0"/>
        <v>-4.816513761467888</v>
      </c>
    </row>
    <row r="10" spans="1:5" ht="30.75" customHeight="1">
      <c r="A10" s="21" t="s">
        <v>1410</v>
      </c>
      <c r="B10" s="1006" t="s">
        <v>1405</v>
      </c>
      <c r="C10" s="600">
        <v>43437</v>
      </c>
      <c r="D10" s="600">
        <v>43915</v>
      </c>
      <c r="E10" s="39">
        <f t="shared" si="0"/>
        <v>-1.0884663554594027</v>
      </c>
    </row>
    <row r="11" spans="1:5" ht="30.75" customHeight="1">
      <c r="A11" s="21" t="s">
        <v>1411</v>
      </c>
      <c r="B11" s="1006" t="s">
        <v>1405</v>
      </c>
      <c r="C11" s="600">
        <v>43542</v>
      </c>
      <c r="D11" s="600">
        <v>38350</v>
      </c>
      <c r="E11" s="39">
        <f t="shared" si="0"/>
        <v>13.538461538461547</v>
      </c>
    </row>
    <row r="12" spans="1:5" ht="30.75" customHeight="1">
      <c r="A12" s="21" t="s">
        <v>1412</v>
      </c>
      <c r="B12" s="1006" t="s">
        <v>1413</v>
      </c>
      <c r="C12" s="600">
        <v>528254</v>
      </c>
      <c r="D12" s="1011">
        <v>464015</v>
      </c>
      <c r="E12" s="39">
        <f t="shared" si="0"/>
        <v>13.844164520543515</v>
      </c>
    </row>
    <row r="13" spans="1:5" ht="30.75" customHeight="1">
      <c r="A13" s="21" t="s">
        <v>1414</v>
      </c>
      <c r="B13" s="1006" t="s">
        <v>1413</v>
      </c>
      <c r="C13" s="600">
        <v>527484</v>
      </c>
      <c r="D13" s="1011">
        <v>463209</v>
      </c>
      <c r="E13" s="39">
        <f t="shared" si="0"/>
        <v>13.876025724888777</v>
      </c>
    </row>
    <row r="14" spans="1:5" ht="30.75" customHeight="1">
      <c r="A14" s="21" t="s">
        <v>1415</v>
      </c>
      <c r="B14" s="1006" t="s">
        <v>1413</v>
      </c>
      <c r="C14" s="600">
        <v>507670</v>
      </c>
      <c r="D14" s="600">
        <v>447816</v>
      </c>
      <c r="E14" s="39">
        <f t="shared" si="0"/>
        <v>13.365757364631904</v>
      </c>
    </row>
    <row r="15" spans="1:5" ht="30.75" customHeight="1">
      <c r="A15" s="21" t="s">
        <v>1416</v>
      </c>
      <c r="B15" s="1006" t="s">
        <v>1417</v>
      </c>
      <c r="C15" s="1008">
        <v>58079</v>
      </c>
      <c r="D15" s="1008">
        <v>54123</v>
      </c>
      <c r="E15" s="39">
        <f t="shared" si="0"/>
        <v>7.309277017164618</v>
      </c>
    </row>
    <row r="16" spans="1:5" ht="30.75" customHeight="1">
      <c r="A16" s="21" t="s">
        <v>1418</v>
      </c>
      <c r="B16" s="1006" t="s">
        <v>1417</v>
      </c>
      <c r="C16" s="1008">
        <v>58282</v>
      </c>
      <c r="D16" s="1008">
        <v>54332</v>
      </c>
      <c r="E16" s="39">
        <f t="shared" si="0"/>
        <v>7.270117058087308</v>
      </c>
    </row>
    <row r="17" spans="1:5" ht="30.75" customHeight="1" thickBot="1">
      <c r="A17" s="31" t="s">
        <v>1419</v>
      </c>
      <c r="B17" s="1007" t="s">
        <v>1417</v>
      </c>
      <c r="C17" s="1009">
        <v>58090</v>
      </c>
      <c r="D17" s="1009">
        <v>54149</v>
      </c>
      <c r="E17" s="45">
        <f t="shared" si="0"/>
        <v>7.278066076935858</v>
      </c>
    </row>
  </sheetData>
  <mergeCells count="1">
    <mergeCell ref="A1:E1"/>
  </mergeCells>
  <printOptions/>
  <pageMargins left="0.75" right="0.75" top="1" bottom="1" header="0.5" footer="0.5"/>
  <pageSetup orientation="portrait" paperSize="9"/>
</worksheet>
</file>

<file path=xl/worksheets/sheet79.xml><?xml version="1.0" encoding="utf-8"?>
<worksheet xmlns="http://schemas.openxmlformats.org/spreadsheetml/2006/main" xmlns:r="http://schemas.openxmlformats.org/officeDocument/2006/relationships">
  <dimension ref="A1:N24"/>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B3" sqref="B3:B4"/>
    </sheetView>
  </sheetViews>
  <sheetFormatPr defaultColWidth="9.00390625" defaultRowHeight="14.25"/>
  <cols>
    <col min="1" max="1" width="32.75390625" style="88" bestFit="1" customWidth="1"/>
    <col min="2" max="3" width="8.50390625" style="88" bestFit="1" customWidth="1"/>
    <col min="4" max="4" width="9.75390625" style="88" bestFit="1" customWidth="1"/>
    <col min="5" max="6" width="8.50390625" style="88" bestFit="1" customWidth="1"/>
    <col min="7" max="7" width="9.75390625" style="88" bestFit="1" customWidth="1"/>
    <col min="8" max="8" width="10.375" style="88" customWidth="1"/>
    <col min="9" max="9" width="11.375" style="88" customWidth="1"/>
    <col min="10" max="10" width="9.75390625" style="88" bestFit="1" customWidth="1"/>
    <col min="11" max="12" width="10.375" style="88" bestFit="1" customWidth="1"/>
    <col min="13" max="13" width="10.50390625" style="88" bestFit="1" customWidth="1"/>
    <col min="14" max="16384" width="9.00390625" style="88" customWidth="1"/>
  </cols>
  <sheetData>
    <row r="1" spans="1:13" ht="23.25" customHeight="1" thickBot="1">
      <c r="A1" s="1458" t="s">
        <v>1421</v>
      </c>
      <c r="B1" s="1458"/>
      <c r="C1" s="1458"/>
      <c r="D1" s="1458"/>
      <c r="E1" s="1458"/>
      <c r="F1" s="1458"/>
      <c r="G1" s="1458"/>
      <c r="H1" s="1458"/>
      <c r="I1" s="1458"/>
      <c r="J1" s="1458"/>
      <c r="K1" s="1458"/>
      <c r="L1" s="1458"/>
      <c r="M1" s="1458"/>
    </row>
    <row r="2" spans="1:13" s="35" customFormat="1" ht="18.75" customHeight="1">
      <c r="A2" s="1242" t="s">
        <v>2666</v>
      </c>
      <c r="B2" s="1492" t="s">
        <v>1422</v>
      </c>
      <c r="C2" s="1492"/>
      <c r="D2" s="1492"/>
      <c r="E2" s="1492" t="s">
        <v>1423</v>
      </c>
      <c r="F2" s="1492"/>
      <c r="G2" s="1492"/>
      <c r="H2" s="1492" t="s">
        <v>1424</v>
      </c>
      <c r="I2" s="1492"/>
      <c r="J2" s="1492"/>
      <c r="K2" s="1492" t="s">
        <v>1425</v>
      </c>
      <c r="L2" s="1492"/>
      <c r="M2" s="1437"/>
    </row>
    <row r="3" spans="1:14" s="35" customFormat="1" ht="11.25" customHeight="1">
      <c r="A3" s="1185"/>
      <c r="B3" s="1133" t="s">
        <v>1426</v>
      </c>
      <c r="C3" s="1012"/>
      <c r="D3" s="1493" t="s">
        <v>1427</v>
      </c>
      <c r="E3" s="1133" t="s">
        <v>1426</v>
      </c>
      <c r="F3" s="1012"/>
      <c r="G3" s="1493" t="s">
        <v>1427</v>
      </c>
      <c r="H3" s="1133" t="s">
        <v>1426</v>
      </c>
      <c r="I3" s="1012"/>
      <c r="J3" s="1493" t="s">
        <v>1427</v>
      </c>
      <c r="K3" s="1133" t="s">
        <v>1426</v>
      </c>
      <c r="L3" s="1012"/>
      <c r="M3" s="1133" t="s">
        <v>1427</v>
      </c>
      <c r="N3" s="34"/>
    </row>
    <row r="4" spans="1:14" s="35" customFormat="1" ht="20.25" customHeight="1">
      <c r="A4" s="1243"/>
      <c r="B4" s="1245"/>
      <c r="C4" s="149" t="s">
        <v>1428</v>
      </c>
      <c r="D4" s="1245"/>
      <c r="E4" s="1245"/>
      <c r="F4" s="149" t="s">
        <v>1428</v>
      </c>
      <c r="G4" s="1245"/>
      <c r="H4" s="1245"/>
      <c r="I4" s="149" t="s">
        <v>1428</v>
      </c>
      <c r="J4" s="1245"/>
      <c r="K4" s="1245"/>
      <c r="L4" s="149" t="s">
        <v>1428</v>
      </c>
      <c r="M4" s="1228"/>
      <c r="N4" s="34"/>
    </row>
    <row r="5" spans="1:13" s="35" customFormat="1" ht="18.75" customHeight="1">
      <c r="A5" s="22" t="s">
        <v>2365</v>
      </c>
      <c r="B5" s="1013">
        <v>91665</v>
      </c>
      <c r="C5" s="1013">
        <v>88764</v>
      </c>
      <c r="D5" s="1013">
        <v>464</v>
      </c>
      <c r="E5" s="1013">
        <v>90505</v>
      </c>
      <c r="F5" s="1013">
        <v>87394</v>
      </c>
      <c r="G5" s="1013">
        <v>450</v>
      </c>
      <c r="H5" s="1014">
        <v>527483.6</v>
      </c>
      <c r="I5" s="1014">
        <v>507669.9</v>
      </c>
      <c r="J5" s="1014">
        <v>769.5</v>
      </c>
      <c r="K5" s="95">
        <f>(H5*10000)/E5</f>
        <v>58282.26064858295</v>
      </c>
      <c r="L5" s="95">
        <v>58089.788772684624</v>
      </c>
      <c r="M5" s="1015">
        <f>(J5*10000)/G5</f>
        <v>17100</v>
      </c>
    </row>
    <row r="6" spans="1:13" s="35" customFormat="1" ht="18.75" customHeight="1">
      <c r="A6" s="288" t="s">
        <v>1429</v>
      </c>
      <c r="B6" s="117">
        <v>374</v>
      </c>
      <c r="C6" s="117">
        <v>366</v>
      </c>
      <c r="D6" s="117">
        <v>1</v>
      </c>
      <c r="E6" s="117">
        <v>425</v>
      </c>
      <c r="F6" s="117">
        <v>415</v>
      </c>
      <c r="G6" s="117">
        <v>1</v>
      </c>
      <c r="H6" s="98">
        <v>1570.6</v>
      </c>
      <c r="I6" s="98">
        <v>1539.3</v>
      </c>
      <c r="J6" s="98">
        <v>1.8</v>
      </c>
      <c r="K6" s="98">
        <f>(H6*10000)/E6</f>
        <v>36955.294117647056</v>
      </c>
      <c r="L6" s="98">
        <v>37091.56626506024</v>
      </c>
      <c r="M6" s="1016">
        <v>18000</v>
      </c>
    </row>
    <row r="7" spans="1:13" s="35" customFormat="1" ht="18.75" customHeight="1">
      <c r="A7" s="288" t="s">
        <v>1430</v>
      </c>
      <c r="B7" s="117">
        <v>0</v>
      </c>
      <c r="C7" s="117">
        <v>0</v>
      </c>
      <c r="D7" s="117">
        <v>0</v>
      </c>
      <c r="E7" s="117">
        <v>0</v>
      </c>
      <c r="F7" s="117">
        <v>0</v>
      </c>
      <c r="G7" s="117">
        <v>0</v>
      </c>
      <c r="H7" s="98">
        <v>0</v>
      </c>
      <c r="I7" s="98">
        <v>0</v>
      </c>
      <c r="J7" s="98">
        <v>0</v>
      </c>
      <c r="K7" s="98"/>
      <c r="L7" s="98"/>
      <c r="M7" s="1016"/>
    </row>
    <row r="8" spans="1:13" s="35" customFormat="1" ht="18.75" customHeight="1">
      <c r="A8" s="288" t="s">
        <v>1431</v>
      </c>
      <c r="B8" s="117">
        <v>38880</v>
      </c>
      <c r="C8" s="117">
        <v>38346</v>
      </c>
      <c r="D8" s="117">
        <v>84</v>
      </c>
      <c r="E8" s="117">
        <v>37900</v>
      </c>
      <c r="F8" s="117">
        <v>37338</v>
      </c>
      <c r="G8" s="117">
        <v>88</v>
      </c>
      <c r="H8" s="98">
        <v>223641.9</v>
      </c>
      <c r="I8" s="98">
        <v>210760.2</v>
      </c>
      <c r="J8" s="98">
        <v>163.3</v>
      </c>
      <c r="K8" s="98">
        <f aca="true" t="shared" si="0" ref="K8:K24">(H8*10000)/E8</f>
        <v>59008.416886543535</v>
      </c>
      <c r="L8" s="98">
        <v>56446.569178852646</v>
      </c>
      <c r="M8" s="1016">
        <v>20431.03448275862</v>
      </c>
    </row>
    <row r="9" spans="1:13" s="35" customFormat="1" ht="18.75" customHeight="1">
      <c r="A9" s="288" t="s">
        <v>1432</v>
      </c>
      <c r="B9" s="117">
        <v>544</v>
      </c>
      <c r="C9" s="117">
        <v>516</v>
      </c>
      <c r="D9" s="117">
        <v>0</v>
      </c>
      <c r="E9" s="117">
        <v>513</v>
      </c>
      <c r="F9" s="117">
        <v>494</v>
      </c>
      <c r="G9" s="117">
        <v>0</v>
      </c>
      <c r="H9" s="98">
        <v>2637</v>
      </c>
      <c r="I9" s="98">
        <v>2576.5</v>
      </c>
      <c r="J9" s="98">
        <v>0</v>
      </c>
      <c r="K9" s="98">
        <f t="shared" si="0"/>
        <v>51403.508771929824</v>
      </c>
      <c r="L9" s="98">
        <v>52155.87044534413</v>
      </c>
      <c r="M9" s="1016"/>
    </row>
    <row r="10" spans="1:13" s="35" customFormat="1" ht="18.75" customHeight="1">
      <c r="A10" s="288" t="s">
        <v>299</v>
      </c>
      <c r="B10" s="117">
        <v>6468</v>
      </c>
      <c r="C10" s="117">
        <v>5770</v>
      </c>
      <c r="D10" s="117">
        <v>171</v>
      </c>
      <c r="E10" s="117">
        <v>6506</v>
      </c>
      <c r="F10" s="117">
        <v>5605</v>
      </c>
      <c r="G10" s="117">
        <v>152</v>
      </c>
      <c r="H10" s="98">
        <v>30774.2</v>
      </c>
      <c r="I10" s="98">
        <v>28174.1</v>
      </c>
      <c r="J10" s="98">
        <v>170.2</v>
      </c>
      <c r="K10" s="98">
        <f t="shared" si="0"/>
        <v>47301.26037503843</v>
      </c>
      <c r="L10" s="98">
        <v>50266.01248884924</v>
      </c>
      <c r="M10" s="1016">
        <v>11197.368421052632</v>
      </c>
    </row>
    <row r="11" spans="1:13" s="35" customFormat="1" ht="18.75" customHeight="1">
      <c r="A11" s="288" t="s">
        <v>1433</v>
      </c>
      <c r="B11" s="117">
        <v>1973</v>
      </c>
      <c r="C11" s="117">
        <v>1936</v>
      </c>
      <c r="D11" s="117">
        <v>45</v>
      </c>
      <c r="E11" s="117">
        <v>1989</v>
      </c>
      <c r="F11" s="117">
        <v>1951</v>
      </c>
      <c r="G11" s="117">
        <v>48</v>
      </c>
      <c r="H11" s="98">
        <v>8849.1</v>
      </c>
      <c r="I11" s="98">
        <v>8554.7</v>
      </c>
      <c r="J11" s="98">
        <v>26.3</v>
      </c>
      <c r="K11" s="98">
        <f t="shared" si="0"/>
        <v>44490.19607843137</v>
      </c>
      <c r="L11" s="98">
        <v>43847.77037416709</v>
      </c>
      <c r="M11" s="1016">
        <v>5479.166666666667</v>
      </c>
    </row>
    <row r="12" spans="1:13" s="35" customFormat="1" ht="18.75" customHeight="1">
      <c r="A12" s="288" t="s">
        <v>1434</v>
      </c>
      <c r="B12" s="117">
        <v>1999</v>
      </c>
      <c r="C12" s="117">
        <v>1993</v>
      </c>
      <c r="D12" s="117">
        <v>9</v>
      </c>
      <c r="E12" s="117">
        <v>2128</v>
      </c>
      <c r="F12" s="117">
        <v>2122</v>
      </c>
      <c r="G12" s="117">
        <v>9</v>
      </c>
      <c r="H12" s="98">
        <v>8355.7</v>
      </c>
      <c r="I12" s="98">
        <v>8339.7</v>
      </c>
      <c r="J12" s="98">
        <v>15</v>
      </c>
      <c r="K12" s="98">
        <f t="shared" si="0"/>
        <v>39265.50751879699</v>
      </c>
      <c r="L12" s="98">
        <v>39301.13100848256</v>
      </c>
      <c r="M12" s="1016">
        <v>16666.666666666668</v>
      </c>
    </row>
    <row r="13" spans="1:13" s="35" customFormat="1" ht="18.75" customHeight="1">
      <c r="A13" s="288" t="s">
        <v>1435</v>
      </c>
      <c r="B13" s="117">
        <v>3705</v>
      </c>
      <c r="C13" s="117">
        <v>3595</v>
      </c>
      <c r="D13" s="117">
        <v>12</v>
      </c>
      <c r="E13" s="117">
        <v>3690</v>
      </c>
      <c r="F13" s="117">
        <v>3556</v>
      </c>
      <c r="G13" s="117">
        <v>13</v>
      </c>
      <c r="H13" s="98">
        <v>14445.4</v>
      </c>
      <c r="I13" s="98">
        <v>14141.3</v>
      </c>
      <c r="J13" s="98">
        <v>20.2</v>
      </c>
      <c r="K13" s="98">
        <f t="shared" si="0"/>
        <v>39147.42547425474</v>
      </c>
      <c r="L13" s="98">
        <v>39767.435320584926</v>
      </c>
      <c r="M13" s="1016">
        <v>15538.461538461539</v>
      </c>
    </row>
    <row r="14" spans="1:13" s="35" customFormat="1" ht="18.75" customHeight="1">
      <c r="A14" s="288" t="s">
        <v>1436</v>
      </c>
      <c r="B14" s="117">
        <v>179</v>
      </c>
      <c r="C14" s="117">
        <v>177</v>
      </c>
      <c r="D14" s="117">
        <v>0</v>
      </c>
      <c r="E14" s="117">
        <v>179</v>
      </c>
      <c r="F14" s="117">
        <v>175</v>
      </c>
      <c r="G14" s="117">
        <v>0</v>
      </c>
      <c r="H14" s="98">
        <v>3277.9</v>
      </c>
      <c r="I14" s="98">
        <v>3272</v>
      </c>
      <c r="J14" s="98">
        <v>0</v>
      </c>
      <c r="K14" s="98">
        <f t="shared" si="0"/>
        <v>183122.90502793295</v>
      </c>
      <c r="L14" s="98">
        <v>186971.42857142858</v>
      </c>
      <c r="M14" s="1016"/>
    </row>
    <row r="15" spans="1:13" s="35" customFormat="1" ht="18.75" customHeight="1">
      <c r="A15" s="288" t="s">
        <v>1437</v>
      </c>
      <c r="B15" s="117">
        <v>192</v>
      </c>
      <c r="C15" s="117">
        <v>184</v>
      </c>
      <c r="D15" s="117">
        <v>0</v>
      </c>
      <c r="E15" s="117">
        <v>165</v>
      </c>
      <c r="F15" s="117">
        <v>157</v>
      </c>
      <c r="G15" s="117">
        <v>0</v>
      </c>
      <c r="H15" s="98">
        <v>3468.7</v>
      </c>
      <c r="I15" s="98">
        <v>3424.1</v>
      </c>
      <c r="J15" s="98">
        <v>0</v>
      </c>
      <c r="K15" s="98">
        <f t="shared" si="0"/>
        <v>210224.24242424243</v>
      </c>
      <c r="L15" s="98">
        <v>218095.5414012739</v>
      </c>
      <c r="M15" s="1016"/>
    </row>
    <row r="16" spans="1:13" s="35" customFormat="1" ht="18.75" customHeight="1">
      <c r="A16" s="288" t="s">
        <v>1438</v>
      </c>
      <c r="B16" s="117">
        <v>6573</v>
      </c>
      <c r="C16" s="117">
        <v>6444</v>
      </c>
      <c r="D16" s="117">
        <v>8</v>
      </c>
      <c r="E16" s="117">
        <v>6319</v>
      </c>
      <c r="F16" s="117">
        <v>6208</v>
      </c>
      <c r="G16" s="117">
        <v>9</v>
      </c>
      <c r="H16" s="98">
        <v>30091.3</v>
      </c>
      <c r="I16" s="98">
        <v>29579.3</v>
      </c>
      <c r="J16" s="98">
        <v>13.9</v>
      </c>
      <c r="K16" s="98">
        <f t="shared" si="0"/>
        <v>47620.35132141162</v>
      </c>
      <c r="L16" s="98">
        <v>47647.06829896907</v>
      </c>
      <c r="M16" s="1016">
        <v>15444.444444444445</v>
      </c>
    </row>
    <row r="17" spans="1:13" s="35" customFormat="1" ht="18.75" customHeight="1">
      <c r="A17" s="288" t="s">
        <v>1439</v>
      </c>
      <c r="B17" s="117">
        <v>3116</v>
      </c>
      <c r="C17" s="117">
        <v>2886</v>
      </c>
      <c r="D17" s="117">
        <v>0</v>
      </c>
      <c r="E17" s="117">
        <v>3179</v>
      </c>
      <c r="F17" s="117">
        <v>2960</v>
      </c>
      <c r="G17" s="117">
        <v>0</v>
      </c>
      <c r="H17" s="98">
        <v>8311.2</v>
      </c>
      <c r="I17" s="98">
        <v>8069.8</v>
      </c>
      <c r="J17" s="98">
        <v>0</v>
      </c>
      <c r="K17" s="98">
        <f t="shared" si="0"/>
        <v>26144.070462409563</v>
      </c>
      <c r="L17" s="98">
        <v>27262.837837837837</v>
      </c>
      <c r="M17" s="1016"/>
    </row>
    <row r="18" spans="1:13" s="35" customFormat="1" ht="18.75" customHeight="1">
      <c r="A18" s="288" t="s">
        <v>1440</v>
      </c>
      <c r="B18" s="117">
        <v>963</v>
      </c>
      <c r="C18" s="117">
        <v>746</v>
      </c>
      <c r="D18" s="117">
        <v>2</v>
      </c>
      <c r="E18" s="117">
        <v>980</v>
      </c>
      <c r="F18" s="117">
        <v>752</v>
      </c>
      <c r="G18" s="117">
        <v>2</v>
      </c>
      <c r="H18" s="98">
        <v>4473.3</v>
      </c>
      <c r="I18" s="98">
        <v>3590.2</v>
      </c>
      <c r="J18" s="98">
        <v>14.6</v>
      </c>
      <c r="K18" s="98">
        <f t="shared" si="0"/>
        <v>45645.91836734694</v>
      </c>
      <c r="L18" s="98">
        <v>47742.02127659575</v>
      </c>
      <c r="M18" s="1016">
        <v>73000</v>
      </c>
    </row>
    <row r="19" spans="1:13" s="35" customFormat="1" ht="18.75" customHeight="1">
      <c r="A19" s="288" t="s">
        <v>1441</v>
      </c>
      <c r="B19" s="117">
        <v>2931</v>
      </c>
      <c r="C19" s="117">
        <v>2854</v>
      </c>
      <c r="D19" s="117">
        <v>69</v>
      </c>
      <c r="E19" s="117">
        <v>3092</v>
      </c>
      <c r="F19" s="117">
        <v>3022</v>
      </c>
      <c r="G19" s="117">
        <v>62</v>
      </c>
      <c r="H19" s="98">
        <v>15011.5</v>
      </c>
      <c r="I19" s="98">
        <v>14866.2</v>
      </c>
      <c r="J19" s="98">
        <v>126.7</v>
      </c>
      <c r="K19" s="98">
        <f t="shared" si="0"/>
        <v>48549.48253557568</v>
      </c>
      <c r="L19" s="98">
        <v>49193.24950363997</v>
      </c>
      <c r="M19" s="1016">
        <v>20435.483870967742</v>
      </c>
    </row>
    <row r="20" spans="1:13" s="35" customFormat="1" ht="18.75" customHeight="1">
      <c r="A20" s="288" t="s">
        <v>1442</v>
      </c>
      <c r="B20" s="117">
        <v>242</v>
      </c>
      <c r="C20" s="117">
        <v>242</v>
      </c>
      <c r="D20" s="117">
        <v>2</v>
      </c>
      <c r="E20" s="117">
        <v>245</v>
      </c>
      <c r="F20" s="117">
        <v>245</v>
      </c>
      <c r="G20" s="117">
        <v>2</v>
      </c>
      <c r="H20" s="98">
        <v>579.4</v>
      </c>
      <c r="I20" s="98">
        <v>579.4</v>
      </c>
      <c r="J20" s="98">
        <v>2</v>
      </c>
      <c r="K20" s="98">
        <f t="shared" si="0"/>
        <v>23648.979591836734</v>
      </c>
      <c r="L20" s="98">
        <v>23648.979591836734</v>
      </c>
      <c r="M20" s="1016">
        <v>10000</v>
      </c>
    </row>
    <row r="21" spans="1:13" s="35" customFormat="1" ht="18.75" customHeight="1">
      <c r="A21" s="288" t="s">
        <v>906</v>
      </c>
      <c r="B21" s="117">
        <v>6630</v>
      </c>
      <c r="C21" s="117">
        <v>6449</v>
      </c>
      <c r="D21" s="117">
        <v>7</v>
      </c>
      <c r="E21" s="117">
        <v>6598</v>
      </c>
      <c r="F21" s="117">
        <v>6419</v>
      </c>
      <c r="G21" s="117">
        <v>8</v>
      </c>
      <c r="H21" s="98">
        <v>52836.3</v>
      </c>
      <c r="I21" s="98">
        <v>52352</v>
      </c>
      <c r="J21" s="98">
        <v>47</v>
      </c>
      <c r="K21" s="98">
        <f t="shared" si="0"/>
        <v>80079.26644437708</v>
      </c>
      <c r="L21" s="98">
        <v>81557.87505842031</v>
      </c>
      <c r="M21" s="1016">
        <v>58750</v>
      </c>
    </row>
    <row r="22" spans="1:13" s="35" customFormat="1" ht="18.75" customHeight="1">
      <c r="A22" s="288" t="s">
        <v>1443</v>
      </c>
      <c r="B22" s="117">
        <v>3337</v>
      </c>
      <c r="C22" s="117">
        <v>3176</v>
      </c>
      <c r="D22" s="117">
        <v>7</v>
      </c>
      <c r="E22" s="117">
        <v>3239</v>
      </c>
      <c r="F22" s="117">
        <v>3074</v>
      </c>
      <c r="G22" s="117">
        <v>8</v>
      </c>
      <c r="H22" s="98">
        <v>26476.9</v>
      </c>
      <c r="I22" s="98">
        <v>25938.2</v>
      </c>
      <c r="J22" s="98">
        <v>26.1</v>
      </c>
      <c r="K22" s="98">
        <f t="shared" si="0"/>
        <v>81744.05680765669</v>
      </c>
      <c r="L22" s="98">
        <v>84379.31034482758</v>
      </c>
      <c r="M22" s="1016">
        <v>32625</v>
      </c>
    </row>
    <row r="23" spans="1:13" s="35" customFormat="1" ht="18.75" customHeight="1">
      <c r="A23" s="288" t="s">
        <v>1444</v>
      </c>
      <c r="B23" s="117">
        <v>2249</v>
      </c>
      <c r="C23" s="117">
        <v>2197</v>
      </c>
      <c r="D23" s="117">
        <v>3</v>
      </c>
      <c r="E23" s="117">
        <v>2060</v>
      </c>
      <c r="F23" s="117">
        <v>2014</v>
      </c>
      <c r="G23" s="117">
        <v>4</v>
      </c>
      <c r="H23" s="98">
        <v>17388.3</v>
      </c>
      <c r="I23" s="98">
        <v>17256.8</v>
      </c>
      <c r="J23" s="98">
        <v>6.5</v>
      </c>
      <c r="K23" s="98">
        <f t="shared" si="0"/>
        <v>84409.22330097087</v>
      </c>
      <c r="L23" s="98">
        <v>85684.21052631579</v>
      </c>
      <c r="M23" s="1016">
        <v>16250</v>
      </c>
    </row>
    <row r="24" spans="1:13" s="35" customFormat="1" ht="18.75" customHeight="1" thickBot="1">
      <c r="A24" s="111" t="s">
        <v>1445</v>
      </c>
      <c r="B24" s="120">
        <v>11310</v>
      </c>
      <c r="C24" s="120">
        <v>10887</v>
      </c>
      <c r="D24" s="120">
        <v>44</v>
      </c>
      <c r="E24" s="120">
        <v>11298</v>
      </c>
      <c r="F24" s="120">
        <v>10887</v>
      </c>
      <c r="G24" s="120">
        <v>44</v>
      </c>
      <c r="H24" s="104">
        <v>75294.9</v>
      </c>
      <c r="I24" s="104">
        <v>74656.1</v>
      </c>
      <c r="J24" s="104">
        <v>135.9</v>
      </c>
      <c r="K24" s="104">
        <f t="shared" si="0"/>
        <v>66644.45034519384</v>
      </c>
      <c r="L24" s="104">
        <v>68573.61991365849</v>
      </c>
      <c r="M24" s="1017">
        <v>30886.363636363636</v>
      </c>
    </row>
  </sheetData>
  <mergeCells count="14">
    <mergeCell ref="H3:H4"/>
    <mergeCell ref="J3:J4"/>
    <mergeCell ref="K3:K4"/>
    <mergeCell ref="M3:M4"/>
    <mergeCell ref="A1:M1"/>
    <mergeCell ref="A2:A4"/>
    <mergeCell ref="B2:D2"/>
    <mergeCell ref="E2:G2"/>
    <mergeCell ref="H2:J2"/>
    <mergeCell ref="K2:M2"/>
    <mergeCell ref="B3:B4"/>
    <mergeCell ref="D3:D4"/>
    <mergeCell ref="E3:E4"/>
    <mergeCell ref="G3: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D19"/>
  <sheetViews>
    <sheetView workbookViewId="0" topLeftCell="A1">
      <selection activeCell="A1" sqref="A1:D1"/>
    </sheetView>
  </sheetViews>
  <sheetFormatPr defaultColWidth="9.00390625" defaultRowHeight="14.25"/>
  <cols>
    <col min="1" max="1" width="18.50390625" style="88" customWidth="1"/>
    <col min="2" max="2" width="14.75390625" style="88" customWidth="1"/>
    <col min="3" max="3" width="15.125" style="88" customWidth="1"/>
    <col min="4" max="4" width="11.625" style="145" customWidth="1"/>
    <col min="5" max="5" width="9.00390625" style="88" customWidth="1"/>
    <col min="6" max="6" width="12.375" style="88" customWidth="1"/>
    <col min="7" max="16384" width="9.00390625" style="88" customWidth="1"/>
  </cols>
  <sheetData>
    <row r="1" spans="1:4" ht="34.5" customHeight="1">
      <c r="A1" s="1252" t="s">
        <v>925</v>
      </c>
      <c r="B1" s="1252"/>
      <c r="C1" s="1252"/>
      <c r="D1" s="1252"/>
    </row>
    <row r="2" spans="1:4" ht="23.25" customHeight="1" thickBot="1">
      <c r="A2" s="1236" t="s">
        <v>926</v>
      </c>
      <c r="B2" s="1236"/>
      <c r="C2" s="1236"/>
      <c r="D2" s="113" t="s">
        <v>812</v>
      </c>
    </row>
    <row r="3" spans="1:4" ht="33" customHeight="1">
      <c r="A3" s="106" t="s">
        <v>927</v>
      </c>
      <c r="B3" s="124" t="s">
        <v>2811</v>
      </c>
      <c r="C3" s="124" t="s">
        <v>696</v>
      </c>
      <c r="D3" s="125" t="s">
        <v>697</v>
      </c>
    </row>
    <row r="4" spans="1:4" ht="33.75" customHeight="1">
      <c r="A4" s="142" t="s">
        <v>928</v>
      </c>
      <c r="B4" s="143">
        <v>100232</v>
      </c>
      <c r="C4" s="143">
        <v>93378.99369999999</v>
      </c>
      <c r="D4" s="144">
        <f>B4/C4*100-100</f>
        <v>7.338916418414996</v>
      </c>
    </row>
    <row r="5" spans="1:4" ht="33.75" customHeight="1">
      <c r="A5" s="84" t="s">
        <v>929</v>
      </c>
      <c r="B5" s="40">
        <v>12709</v>
      </c>
      <c r="C5" s="40">
        <v>10510.7537</v>
      </c>
      <c r="D5" s="56">
        <f>B5/C5*100-100</f>
        <v>20.914259459814005</v>
      </c>
    </row>
    <row r="6" spans="1:4" ht="33.75" customHeight="1">
      <c r="A6" s="84" t="s">
        <v>930</v>
      </c>
      <c r="B6" s="40">
        <v>8029</v>
      </c>
      <c r="C6" s="40">
        <v>6342.5288</v>
      </c>
      <c r="D6" s="56">
        <f aca="true" t="shared" si="0" ref="D6:D17">B6/C6*100-100</f>
        <v>26.58988635573874</v>
      </c>
    </row>
    <row r="7" spans="1:4" ht="33.75" customHeight="1">
      <c r="A7" s="84" t="s">
        <v>931</v>
      </c>
      <c r="B7" s="40">
        <v>10153</v>
      </c>
      <c r="C7" s="40">
        <v>10041.6901</v>
      </c>
      <c r="D7" s="56">
        <f t="shared" si="0"/>
        <v>1.1084777451955148</v>
      </c>
    </row>
    <row r="8" spans="1:4" ht="33.75" customHeight="1">
      <c r="A8" s="84" t="s">
        <v>932</v>
      </c>
      <c r="B8" s="40">
        <v>5572</v>
      </c>
      <c r="C8" s="40">
        <v>4870.9079</v>
      </c>
      <c r="D8" s="56">
        <f t="shared" si="0"/>
        <v>14.39345835301053</v>
      </c>
    </row>
    <row r="9" spans="1:4" ht="33.75" customHeight="1">
      <c r="A9" s="84" t="s">
        <v>933</v>
      </c>
      <c r="B9" s="40">
        <v>13796</v>
      </c>
      <c r="C9" s="40">
        <v>12212.0495</v>
      </c>
      <c r="D9" s="56">
        <f t="shared" si="0"/>
        <v>12.970390432826221</v>
      </c>
    </row>
    <row r="10" spans="1:4" ht="33.75" customHeight="1">
      <c r="A10" s="84" t="s">
        <v>934</v>
      </c>
      <c r="B10" s="40">
        <v>7422</v>
      </c>
      <c r="C10" s="40">
        <v>5372.3187</v>
      </c>
      <c r="D10" s="56">
        <f t="shared" si="0"/>
        <v>38.152637891717035</v>
      </c>
    </row>
    <row r="11" spans="1:4" ht="33.75" customHeight="1">
      <c r="A11" s="84" t="s">
        <v>935</v>
      </c>
      <c r="B11" s="40">
        <v>5218</v>
      </c>
      <c r="C11" s="40">
        <v>9218.2207</v>
      </c>
      <c r="D11" s="56">
        <f t="shared" si="0"/>
        <v>-43.39471607573899</v>
      </c>
    </row>
    <row r="12" spans="1:4" ht="33.75" customHeight="1">
      <c r="A12" s="84" t="s">
        <v>936</v>
      </c>
      <c r="B12" s="40">
        <v>5783</v>
      </c>
      <c r="C12" s="40">
        <v>4874.7113</v>
      </c>
      <c r="D12" s="56">
        <f t="shared" si="0"/>
        <v>18.632666512989175</v>
      </c>
    </row>
    <row r="13" spans="1:4" ht="33.75" customHeight="1">
      <c r="A13" s="84" t="s">
        <v>937</v>
      </c>
      <c r="B13" s="40">
        <v>5479</v>
      </c>
      <c r="C13" s="40">
        <v>6152.7316</v>
      </c>
      <c r="D13" s="56">
        <f t="shared" si="0"/>
        <v>-10.950121731297372</v>
      </c>
    </row>
    <row r="14" spans="1:4" ht="33.75" customHeight="1">
      <c r="A14" s="84" t="s">
        <v>938</v>
      </c>
      <c r="B14" s="40">
        <v>5953</v>
      </c>
      <c r="C14" s="40">
        <v>5036.8673</v>
      </c>
      <c r="D14" s="56">
        <f t="shared" si="0"/>
        <v>18.188541516668508</v>
      </c>
    </row>
    <row r="15" spans="1:4" ht="33.75" customHeight="1">
      <c r="A15" s="84" t="s">
        <v>939</v>
      </c>
      <c r="B15" s="40">
        <v>3570</v>
      </c>
      <c r="C15" s="40">
        <v>3420.2053</v>
      </c>
      <c r="D15" s="56">
        <f t="shared" si="0"/>
        <v>4.379699078298032</v>
      </c>
    </row>
    <row r="16" spans="1:4" ht="33.75" customHeight="1">
      <c r="A16" s="84" t="s">
        <v>940</v>
      </c>
      <c r="B16" s="40">
        <v>7446</v>
      </c>
      <c r="C16" s="40">
        <v>7262.8544</v>
      </c>
      <c r="D16" s="56">
        <f t="shared" si="0"/>
        <v>2.521675224550819</v>
      </c>
    </row>
    <row r="17" spans="1:4" ht="33.75" customHeight="1">
      <c r="A17" s="84" t="s">
        <v>941</v>
      </c>
      <c r="B17" s="40">
        <v>4375</v>
      </c>
      <c r="C17" s="40">
        <v>3936.5947</v>
      </c>
      <c r="D17" s="56">
        <f t="shared" si="0"/>
        <v>11.13666337050141</v>
      </c>
    </row>
    <row r="18" spans="1:4" ht="33.75" customHeight="1" thickBot="1">
      <c r="A18" s="85" t="s">
        <v>942</v>
      </c>
      <c r="B18" s="44">
        <v>4727</v>
      </c>
      <c r="C18" s="44">
        <v>4126.5597</v>
      </c>
      <c r="D18" s="60">
        <f>B18/C18*100-100</f>
        <v>14.550626760591882</v>
      </c>
    </row>
    <row r="19" spans="1:4" ht="12.75">
      <c r="A19" s="1235" t="s">
        <v>924</v>
      </c>
      <c r="B19" s="1235"/>
      <c r="C19" s="1235"/>
      <c r="D19" s="1235"/>
    </row>
  </sheetData>
  <mergeCells count="3">
    <mergeCell ref="A1:D1"/>
    <mergeCell ref="A2:C2"/>
    <mergeCell ref="A19:D19"/>
  </mergeCells>
  <printOptions/>
  <pageMargins left="0.75" right="0.75" top="1" bottom="1" header="0.5" footer="0.5"/>
  <pageSetup orientation="portrait" paperSize="9"/>
</worksheet>
</file>

<file path=xl/worksheets/sheet80.xml><?xml version="1.0" encoding="utf-8"?>
<worksheet xmlns="http://schemas.openxmlformats.org/spreadsheetml/2006/main" xmlns:r="http://schemas.openxmlformats.org/officeDocument/2006/relationships">
  <dimension ref="A1:S86"/>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B4" sqref="B4"/>
    </sheetView>
  </sheetViews>
  <sheetFormatPr defaultColWidth="9.00390625" defaultRowHeight="14.25"/>
  <cols>
    <col min="1" max="1" width="34.125" style="88" customWidth="1"/>
    <col min="2" max="3" width="9.375" style="88" bestFit="1" customWidth="1"/>
    <col min="4" max="4" width="9.125" style="88" bestFit="1" customWidth="1"/>
    <col min="5" max="5" width="9.375" style="88" bestFit="1" customWidth="1"/>
    <col min="6" max="6" width="9.00390625" style="88" customWidth="1"/>
    <col min="7" max="7" width="9.375" style="88" bestFit="1" customWidth="1"/>
    <col min="8" max="8" width="11.50390625" style="88" customWidth="1"/>
    <col min="9" max="9" width="11.25390625" style="88" bestFit="1" customWidth="1"/>
    <col min="10" max="10" width="9.375" style="88" bestFit="1" customWidth="1"/>
    <col min="11" max="11" width="11.125" style="88" customWidth="1"/>
    <col min="12" max="15" width="9.375" style="88" bestFit="1" customWidth="1"/>
    <col min="16" max="16" width="10.625" style="88" customWidth="1"/>
    <col min="17" max="17" width="11.25390625" style="88" bestFit="1" customWidth="1"/>
    <col min="18" max="18" width="9.375" style="88" bestFit="1" customWidth="1"/>
    <col min="19" max="16384" width="9.00390625" style="88" customWidth="1"/>
  </cols>
  <sheetData>
    <row r="1" spans="1:15" ht="34.5" customHeight="1" thickBot="1">
      <c r="A1" s="1241" t="s">
        <v>1447</v>
      </c>
      <c r="B1" s="1241"/>
      <c r="C1" s="1241"/>
      <c r="D1" s="1241"/>
      <c r="E1" s="1241"/>
      <c r="F1" s="1241"/>
      <c r="G1" s="1241"/>
      <c r="H1" s="1241"/>
      <c r="I1" s="1241"/>
      <c r="J1" s="1241"/>
      <c r="K1" s="1241"/>
      <c r="L1" s="1241"/>
      <c r="M1" s="1241"/>
      <c r="N1" s="1241"/>
      <c r="O1" s="1241"/>
    </row>
    <row r="2" spans="1:19" s="35" customFormat="1" ht="21.75" customHeight="1">
      <c r="A2" s="1224" t="s">
        <v>2666</v>
      </c>
      <c r="B2" s="1249" t="s">
        <v>1448</v>
      </c>
      <c r="C2" s="1498"/>
      <c r="D2" s="1498"/>
      <c r="E2" s="1018"/>
      <c r="F2" s="1018"/>
      <c r="G2" s="162"/>
      <c r="H2" s="1249" t="s">
        <v>1449</v>
      </c>
      <c r="I2" s="1498"/>
      <c r="J2" s="1498"/>
      <c r="K2" s="604"/>
      <c r="L2" s="604"/>
      <c r="M2" s="162"/>
      <c r="N2" s="1249" t="s">
        <v>1450</v>
      </c>
      <c r="O2" s="1498"/>
      <c r="P2" s="1498"/>
      <c r="Q2" s="604"/>
      <c r="R2" s="604"/>
      <c r="S2" s="604"/>
    </row>
    <row r="3" spans="1:19" s="35" customFormat="1" ht="21" customHeight="1">
      <c r="A3" s="1496"/>
      <c r="B3" s="1130"/>
      <c r="C3" s="1499"/>
      <c r="D3" s="1499"/>
      <c r="E3" s="1494" t="s">
        <v>1451</v>
      </c>
      <c r="F3" s="1495"/>
      <c r="G3" s="1500"/>
      <c r="H3" s="1130"/>
      <c r="I3" s="1499"/>
      <c r="J3" s="1499"/>
      <c r="K3" s="1501" t="s">
        <v>1452</v>
      </c>
      <c r="L3" s="1502"/>
      <c r="M3" s="1503"/>
      <c r="N3" s="1130"/>
      <c r="O3" s="1499"/>
      <c r="P3" s="1499"/>
      <c r="Q3" s="1494" t="s">
        <v>1453</v>
      </c>
      <c r="R3" s="1495"/>
      <c r="S3" s="1495"/>
    </row>
    <row r="4" spans="1:19" s="35" customFormat="1" ht="18" customHeight="1">
      <c r="A4" s="1497"/>
      <c r="B4" s="353" t="s">
        <v>2064</v>
      </c>
      <c r="C4" s="353" t="s">
        <v>2114</v>
      </c>
      <c r="D4" s="267" t="s">
        <v>1454</v>
      </c>
      <c r="E4" s="353" t="s">
        <v>2064</v>
      </c>
      <c r="F4" s="353" t="s">
        <v>2114</v>
      </c>
      <c r="G4" s="267" t="s">
        <v>1454</v>
      </c>
      <c r="H4" s="353" t="s">
        <v>2064</v>
      </c>
      <c r="I4" s="353" t="s">
        <v>2114</v>
      </c>
      <c r="J4" s="267" t="s">
        <v>1455</v>
      </c>
      <c r="K4" s="353" t="s">
        <v>2064</v>
      </c>
      <c r="L4" s="353" t="s">
        <v>2114</v>
      </c>
      <c r="M4" s="267" t="s">
        <v>1455</v>
      </c>
      <c r="N4" s="353" t="s">
        <v>2064</v>
      </c>
      <c r="O4" s="353" t="s">
        <v>2114</v>
      </c>
      <c r="P4" s="267" t="s">
        <v>1454</v>
      </c>
      <c r="Q4" s="353" t="s">
        <v>2064</v>
      </c>
      <c r="R4" s="353" t="s">
        <v>2114</v>
      </c>
      <c r="S4" s="268" t="s">
        <v>1454</v>
      </c>
    </row>
    <row r="5" spans="1:19" s="35" customFormat="1" ht="18" customHeight="1">
      <c r="A5" s="82" t="s">
        <v>2365</v>
      </c>
      <c r="B5" s="115">
        <v>91665</v>
      </c>
      <c r="C5" s="95">
        <v>84977</v>
      </c>
      <c r="D5" s="95">
        <f>B5-C5</f>
        <v>6688</v>
      </c>
      <c r="E5" s="115">
        <v>88764</v>
      </c>
      <c r="F5" s="95">
        <v>82630</v>
      </c>
      <c r="G5" s="95">
        <v>6134</v>
      </c>
      <c r="H5" s="95">
        <v>527483.6</v>
      </c>
      <c r="I5" s="95">
        <v>463209.4279</v>
      </c>
      <c r="J5" s="446">
        <f>(H5-I5)/I5*100</f>
        <v>13.875834175351844</v>
      </c>
      <c r="K5" s="95">
        <v>477742.5</v>
      </c>
      <c r="L5" s="95">
        <v>421212.103</v>
      </c>
      <c r="M5" s="446">
        <f>(K5-L5)/L5*100</f>
        <v>13.420886198989395</v>
      </c>
      <c r="N5" s="95">
        <v>58282</v>
      </c>
      <c r="O5" s="95">
        <v>54332</v>
      </c>
      <c r="P5" s="95">
        <f>N5-O5</f>
        <v>3950</v>
      </c>
      <c r="Q5" s="95">
        <v>60317.21482229657</v>
      </c>
      <c r="R5" s="1014">
        <v>55414.62459380879</v>
      </c>
      <c r="S5" s="1015">
        <v>4902</v>
      </c>
    </row>
    <row r="6" spans="1:19" s="35" customFormat="1" ht="18" customHeight="1">
      <c r="A6" s="288" t="s">
        <v>1456</v>
      </c>
      <c r="B6" s="117">
        <v>374</v>
      </c>
      <c r="C6" s="98">
        <v>428</v>
      </c>
      <c r="D6" s="98">
        <f aca="true" t="shared" si="0" ref="D6:D24">B6-C6</f>
        <v>-54</v>
      </c>
      <c r="E6" s="117">
        <v>366</v>
      </c>
      <c r="F6" s="117">
        <v>423</v>
      </c>
      <c r="G6" s="98">
        <v>-57</v>
      </c>
      <c r="H6" s="98">
        <v>1570.6</v>
      </c>
      <c r="I6" s="98">
        <v>1858.4884</v>
      </c>
      <c r="J6" s="447">
        <v>-15.4</v>
      </c>
      <c r="K6" s="98">
        <v>1539.3</v>
      </c>
      <c r="L6" s="98">
        <v>1854.5868</v>
      </c>
      <c r="M6" s="447">
        <f aca="true" t="shared" si="1" ref="M6:M24">(K6-L6)/L6*100</f>
        <v>-17.000379815061777</v>
      </c>
      <c r="N6" s="98">
        <v>36955</v>
      </c>
      <c r="O6" s="98">
        <v>42335</v>
      </c>
      <c r="P6" s="98">
        <f aca="true" t="shared" si="2" ref="P6:P24">N6-O6</f>
        <v>-5380</v>
      </c>
      <c r="Q6" s="98">
        <v>37091.56626506024</v>
      </c>
      <c r="R6" s="1019">
        <v>42536.394495412846</v>
      </c>
      <c r="S6" s="1016">
        <v>-5444</v>
      </c>
    </row>
    <row r="7" spans="1:19" s="35" customFormat="1" ht="18" customHeight="1">
      <c r="A7" s="288" t="s">
        <v>1457</v>
      </c>
      <c r="B7" s="117">
        <v>0</v>
      </c>
      <c r="C7" s="98">
        <v>0</v>
      </c>
      <c r="D7" s="98">
        <f t="shared" si="0"/>
        <v>0</v>
      </c>
      <c r="E7" s="117">
        <v>0</v>
      </c>
      <c r="F7" s="117">
        <v>0</v>
      </c>
      <c r="G7" s="98">
        <v>0</v>
      </c>
      <c r="H7" s="98">
        <v>0</v>
      </c>
      <c r="I7" s="98">
        <v>0</v>
      </c>
      <c r="J7" s="447"/>
      <c r="K7" s="98">
        <v>0</v>
      </c>
      <c r="L7" s="98">
        <v>0</v>
      </c>
      <c r="M7" s="447"/>
      <c r="N7" s="98"/>
      <c r="O7" s="98">
        <v>0</v>
      </c>
      <c r="P7" s="98"/>
      <c r="Q7" s="98"/>
      <c r="R7" s="1019"/>
      <c r="S7" s="1016">
        <f aca="true" t="shared" si="3" ref="S7:S24">Q7-R7</f>
        <v>0</v>
      </c>
    </row>
    <row r="8" spans="1:19" s="35" customFormat="1" ht="18" customHeight="1">
      <c r="A8" s="288" t="s">
        <v>1458</v>
      </c>
      <c r="B8" s="117">
        <v>38880</v>
      </c>
      <c r="C8" s="98">
        <v>38065</v>
      </c>
      <c r="D8" s="98">
        <f t="shared" si="0"/>
        <v>815</v>
      </c>
      <c r="E8" s="117">
        <v>38346</v>
      </c>
      <c r="F8" s="117">
        <v>37640</v>
      </c>
      <c r="G8" s="98">
        <v>706</v>
      </c>
      <c r="H8" s="98">
        <v>223641.9</v>
      </c>
      <c r="I8" s="98">
        <v>203576.4587</v>
      </c>
      <c r="J8" s="447">
        <f aca="true" t="shared" si="4" ref="J8:J24">(H8-I8)/I8*100</f>
        <v>9.856464459660044</v>
      </c>
      <c r="K8" s="98">
        <v>188639.5</v>
      </c>
      <c r="L8" s="98">
        <v>174091.2085</v>
      </c>
      <c r="M8" s="447">
        <f t="shared" si="1"/>
        <v>8.35670659383124</v>
      </c>
      <c r="N8" s="98">
        <v>59008</v>
      </c>
      <c r="O8" s="98">
        <v>52828</v>
      </c>
      <c r="P8" s="98">
        <f t="shared" si="2"/>
        <v>6180</v>
      </c>
      <c r="Q8" s="98">
        <v>60324.102203319366</v>
      </c>
      <c r="R8" s="1019">
        <v>52334.64857958815</v>
      </c>
      <c r="S8" s="1016">
        <f t="shared" si="3"/>
        <v>7989.453623731213</v>
      </c>
    </row>
    <row r="9" spans="1:19" s="35" customFormat="1" ht="18" customHeight="1">
      <c r="A9" s="288" t="s">
        <v>1432</v>
      </c>
      <c r="B9" s="117">
        <v>544</v>
      </c>
      <c r="C9" s="98">
        <v>713</v>
      </c>
      <c r="D9" s="98">
        <f t="shared" si="0"/>
        <v>-169</v>
      </c>
      <c r="E9" s="117">
        <v>516</v>
      </c>
      <c r="F9" s="117">
        <v>679</v>
      </c>
      <c r="G9" s="98">
        <v>-163</v>
      </c>
      <c r="H9" s="98">
        <v>2637</v>
      </c>
      <c r="I9" s="98">
        <v>3171.2493</v>
      </c>
      <c r="J9" s="447">
        <f t="shared" si="4"/>
        <v>-16.846650939741632</v>
      </c>
      <c r="K9" s="98">
        <v>2576.5</v>
      </c>
      <c r="L9" s="98">
        <v>3083.03</v>
      </c>
      <c r="M9" s="447">
        <f t="shared" si="1"/>
        <v>-16.429616319010847</v>
      </c>
      <c r="N9" s="98">
        <v>51404</v>
      </c>
      <c r="O9" s="98">
        <v>46981</v>
      </c>
      <c r="P9" s="98">
        <f t="shared" si="2"/>
        <v>4423</v>
      </c>
      <c r="Q9" s="98">
        <v>52155.87044534413</v>
      </c>
      <c r="R9" s="1019">
        <v>47724.9226006192</v>
      </c>
      <c r="S9" s="1016">
        <f t="shared" si="3"/>
        <v>4430.947844724935</v>
      </c>
    </row>
    <row r="10" spans="1:19" s="35" customFormat="1" ht="18" customHeight="1">
      <c r="A10" s="288" t="s">
        <v>299</v>
      </c>
      <c r="B10" s="117">
        <v>6468</v>
      </c>
      <c r="C10" s="98">
        <v>6166</v>
      </c>
      <c r="D10" s="98">
        <f t="shared" si="0"/>
        <v>302</v>
      </c>
      <c r="E10" s="117">
        <v>5770</v>
      </c>
      <c r="F10" s="117">
        <v>5344</v>
      </c>
      <c r="G10" s="98">
        <v>426</v>
      </c>
      <c r="H10" s="98">
        <v>30774.2</v>
      </c>
      <c r="I10" s="98">
        <v>27761.8904</v>
      </c>
      <c r="J10" s="447">
        <v>10.8</v>
      </c>
      <c r="K10" s="98">
        <v>26344.5</v>
      </c>
      <c r="L10" s="98">
        <v>23142.6284</v>
      </c>
      <c r="M10" s="447">
        <f t="shared" si="1"/>
        <v>13.835384402577185</v>
      </c>
      <c r="N10" s="98">
        <v>47301</v>
      </c>
      <c r="O10" s="98">
        <v>45903</v>
      </c>
      <c r="P10" s="98">
        <f t="shared" si="2"/>
        <v>1398</v>
      </c>
      <c r="Q10" s="98">
        <v>51818.450039339106</v>
      </c>
      <c r="R10" s="1019">
        <v>49376.20738212076</v>
      </c>
      <c r="S10" s="1016">
        <f t="shared" si="3"/>
        <v>2442.2426572183467</v>
      </c>
    </row>
    <row r="11" spans="1:19" s="35" customFormat="1" ht="18" customHeight="1">
      <c r="A11" s="288" t="s">
        <v>1433</v>
      </c>
      <c r="B11" s="117">
        <v>1973</v>
      </c>
      <c r="C11" s="1020">
        <v>2150</v>
      </c>
      <c r="D11" s="98">
        <f t="shared" si="0"/>
        <v>-177</v>
      </c>
      <c r="E11" s="117">
        <v>1936</v>
      </c>
      <c r="F11" s="1020">
        <v>2123</v>
      </c>
      <c r="G11" s="98">
        <v>-187</v>
      </c>
      <c r="H11" s="98">
        <v>8849.1</v>
      </c>
      <c r="I11" s="98">
        <v>9603.7413</v>
      </c>
      <c r="J11" s="447">
        <f t="shared" si="4"/>
        <v>-7.857784549027777</v>
      </c>
      <c r="K11" s="98">
        <v>8492.4</v>
      </c>
      <c r="L11" s="98">
        <v>9393.7122</v>
      </c>
      <c r="M11" s="447">
        <f t="shared" si="1"/>
        <v>-9.594845794828592</v>
      </c>
      <c r="N11" s="98">
        <v>44490</v>
      </c>
      <c r="O11" s="98">
        <v>38477</v>
      </c>
      <c r="P11" s="98">
        <f t="shared" si="2"/>
        <v>6013</v>
      </c>
      <c r="Q11" s="98">
        <v>43820.433436532505</v>
      </c>
      <c r="R11" s="1019">
        <v>38185.821951219514</v>
      </c>
      <c r="S11" s="1016">
        <v>5634</v>
      </c>
    </row>
    <row r="12" spans="1:19" s="35" customFormat="1" ht="18" customHeight="1">
      <c r="A12" s="288" t="s">
        <v>1459</v>
      </c>
      <c r="B12" s="117">
        <v>1999</v>
      </c>
      <c r="C12" s="1020">
        <v>394</v>
      </c>
      <c r="D12" s="98">
        <f t="shared" si="0"/>
        <v>1605</v>
      </c>
      <c r="E12" s="117">
        <v>1993</v>
      </c>
      <c r="F12" s="1020">
        <v>394</v>
      </c>
      <c r="G12" s="98">
        <v>1599</v>
      </c>
      <c r="H12" s="98">
        <v>8355.7</v>
      </c>
      <c r="I12" s="98">
        <v>1834.5871</v>
      </c>
      <c r="J12" s="447">
        <v>355.4</v>
      </c>
      <c r="K12" s="98">
        <v>8279.4</v>
      </c>
      <c r="L12" s="98">
        <v>1834.5871</v>
      </c>
      <c r="M12" s="447">
        <v>351.2</v>
      </c>
      <c r="N12" s="98">
        <v>39266</v>
      </c>
      <c r="O12" s="98">
        <v>45076</v>
      </c>
      <c r="P12" s="98">
        <f t="shared" si="2"/>
        <v>-5810</v>
      </c>
      <c r="Q12" s="98">
        <v>39257.4679943101</v>
      </c>
      <c r="R12" s="1019">
        <v>45075.850122850126</v>
      </c>
      <c r="S12" s="1016">
        <v>-5819</v>
      </c>
    </row>
    <row r="13" spans="1:19" s="35" customFormat="1" ht="18" customHeight="1">
      <c r="A13" s="288" t="s">
        <v>1460</v>
      </c>
      <c r="B13" s="117">
        <v>3705</v>
      </c>
      <c r="C13" s="1020">
        <v>3241</v>
      </c>
      <c r="D13" s="98">
        <f t="shared" si="0"/>
        <v>464</v>
      </c>
      <c r="E13" s="117">
        <v>3595</v>
      </c>
      <c r="F13" s="1020">
        <v>3187</v>
      </c>
      <c r="G13" s="98">
        <v>408</v>
      </c>
      <c r="H13" s="98">
        <v>14445.4</v>
      </c>
      <c r="I13" s="98">
        <v>11894.3125</v>
      </c>
      <c r="J13" s="447">
        <f t="shared" si="4"/>
        <v>21.44796094772186</v>
      </c>
      <c r="K13" s="98">
        <v>12310</v>
      </c>
      <c r="L13" s="98">
        <v>10025.8517</v>
      </c>
      <c r="M13" s="447">
        <f t="shared" si="1"/>
        <v>22.782586141783852</v>
      </c>
      <c r="N13" s="98">
        <v>39147</v>
      </c>
      <c r="O13" s="98">
        <v>36973</v>
      </c>
      <c r="P13" s="98">
        <f t="shared" si="2"/>
        <v>2174</v>
      </c>
      <c r="Q13" s="98">
        <v>41601.892531260564</v>
      </c>
      <c r="R13" s="1019">
        <v>38859.89031007752</v>
      </c>
      <c r="S13" s="1016">
        <f t="shared" si="3"/>
        <v>2742.0022211830437</v>
      </c>
    </row>
    <row r="14" spans="1:19" s="35" customFormat="1" ht="18" customHeight="1">
      <c r="A14" s="288" t="s">
        <v>1436</v>
      </c>
      <c r="B14" s="117">
        <v>179</v>
      </c>
      <c r="C14" s="1020">
        <v>96</v>
      </c>
      <c r="D14" s="98">
        <f t="shared" si="0"/>
        <v>83</v>
      </c>
      <c r="E14" s="117">
        <v>177</v>
      </c>
      <c r="F14" s="1020">
        <v>96</v>
      </c>
      <c r="G14" s="98">
        <v>81</v>
      </c>
      <c r="H14" s="98">
        <v>3277.9</v>
      </c>
      <c r="I14" s="98">
        <v>175.1628</v>
      </c>
      <c r="J14" s="447">
        <v>1773.1</v>
      </c>
      <c r="K14" s="98">
        <v>3272</v>
      </c>
      <c r="L14" s="98">
        <v>175.1628</v>
      </c>
      <c r="M14" s="447">
        <v>1769.7</v>
      </c>
      <c r="N14" s="98">
        <v>183123</v>
      </c>
      <c r="O14" s="98">
        <v>18058</v>
      </c>
      <c r="P14" s="98">
        <f t="shared" si="2"/>
        <v>165065</v>
      </c>
      <c r="Q14" s="98">
        <v>186971.42857142858</v>
      </c>
      <c r="R14" s="1019">
        <v>18058.0206185567</v>
      </c>
      <c r="S14" s="1016">
        <f t="shared" si="3"/>
        <v>168913.40795287187</v>
      </c>
    </row>
    <row r="15" spans="1:19" s="35" customFormat="1" ht="18" customHeight="1">
      <c r="A15" s="288" t="s">
        <v>1437</v>
      </c>
      <c r="B15" s="117">
        <v>192</v>
      </c>
      <c r="C15" s="98">
        <v>61</v>
      </c>
      <c r="D15" s="98">
        <f t="shared" si="0"/>
        <v>131</v>
      </c>
      <c r="E15" s="117">
        <v>184</v>
      </c>
      <c r="F15" s="117">
        <v>60</v>
      </c>
      <c r="G15" s="98">
        <v>124</v>
      </c>
      <c r="H15" s="98">
        <v>3468.7</v>
      </c>
      <c r="I15" s="98">
        <v>456.3064</v>
      </c>
      <c r="J15" s="447">
        <v>660.7</v>
      </c>
      <c r="K15" s="98">
        <v>3424.1</v>
      </c>
      <c r="L15" s="98">
        <v>453.9864</v>
      </c>
      <c r="M15" s="447">
        <f t="shared" si="1"/>
        <v>654.2296421214379</v>
      </c>
      <c r="N15" s="98">
        <v>210224</v>
      </c>
      <c r="O15" s="98">
        <v>82965</v>
      </c>
      <c r="P15" s="98">
        <f t="shared" si="2"/>
        <v>127259</v>
      </c>
      <c r="Q15" s="98">
        <v>218095.5414012739</v>
      </c>
      <c r="R15" s="1019">
        <v>84071.55555555556</v>
      </c>
      <c r="S15" s="1016">
        <f t="shared" si="3"/>
        <v>134023.98584571833</v>
      </c>
    </row>
    <row r="16" spans="1:19" s="35" customFormat="1" ht="18" customHeight="1">
      <c r="A16" s="288" t="s">
        <v>1438</v>
      </c>
      <c r="B16" s="117">
        <v>6573</v>
      </c>
      <c r="C16" s="98">
        <v>2738</v>
      </c>
      <c r="D16" s="98">
        <f t="shared" si="0"/>
        <v>3835</v>
      </c>
      <c r="E16" s="117">
        <v>6444</v>
      </c>
      <c r="F16" s="117">
        <v>2519</v>
      </c>
      <c r="G16" s="98">
        <v>3925</v>
      </c>
      <c r="H16" s="98">
        <v>30091.3</v>
      </c>
      <c r="I16" s="98">
        <v>18012.9015</v>
      </c>
      <c r="J16" s="447">
        <f t="shared" si="4"/>
        <v>67.05415282485167</v>
      </c>
      <c r="K16" s="98">
        <v>29397.7</v>
      </c>
      <c r="L16" s="98">
        <v>17286.4167</v>
      </c>
      <c r="M16" s="447">
        <f t="shared" si="1"/>
        <v>70.0624282648468</v>
      </c>
      <c r="N16" s="98">
        <v>47620</v>
      </c>
      <c r="O16" s="98">
        <v>69494</v>
      </c>
      <c r="P16" s="98">
        <f t="shared" si="2"/>
        <v>-21874</v>
      </c>
      <c r="Q16" s="98">
        <v>47661.640726329446</v>
      </c>
      <c r="R16" s="1019">
        <v>73968.40693196405</v>
      </c>
      <c r="S16" s="1016">
        <v>-26306</v>
      </c>
    </row>
    <row r="17" spans="1:19" s="35" customFormat="1" ht="18" customHeight="1">
      <c r="A17" s="288" t="s">
        <v>1461</v>
      </c>
      <c r="B17" s="117">
        <v>3116</v>
      </c>
      <c r="C17" s="98">
        <v>6420</v>
      </c>
      <c r="D17" s="98">
        <f t="shared" si="0"/>
        <v>-3304</v>
      </c>
      <c r="E17" s="117">
        <v>2886</v>
      </c>
      <c r="F17" s="117">
        <v>6264</v>
      </c>
      <c r="G17" s="98">
        <v>-3378</v>
      </c>
      <c r="H17" s="98">
        <v>8311.2</v>
      </c>
      <c r="I17" s="98">
        <v>10033.216</v>
      </c>
      <c r="J17" s="447">
        <f t="shared" si="4"/>
        <v>-17.16315087804349</v>
      </c>
      <c r="K17" s="98">
        <v>7986.9</v>
      </c>
      <c r="L17" s="98">
        <v>9949.7214</v>
      </c>
      <c r="M17" s="447">
        <f t="shared" si="1"/>
        <v>-19.727400608423075</v>
      </c>
      <c r="N17" s="98">
        <v>26144</v>
      </c>
      <c r="O17" s="98">
        <v>15850</v>
      </c>
      <c r="P17" s="98">
        <f t="shared" si="2"/>
        <v>10294</v>
      </c>
      <c r="Q17" s="98">
        <v>27184.819605173587</v>
      </c>
      <c r="R17" s="1019">
        <v>16125.966612641816</v>
      </c>
      <c r="S17" s="1016">
        <f t="shared" si="3"/>
        <v>11058.85299253177</v>
      </c>
    </row>
    <row r="18" spans="1:19" s="35" customFormat="1" ht="18" customHeight="1">
      <c r="A18" s="288" t="s">
        <v>1462</v>
      </c>
      <c r="B18" s="117">
        <v>963</v>
      </c>
      <c r="C18" s="98">
        <v>587</v>
      </c>
      <c r="D18" s="98">
        <f t="shared" si="0"/>
        <v>376</v>
      </c>
      <c r="E18" s="117">
        <v>746</v>
      </c>
      <c r="F18" s="117">
        <v>547</v>
      </c>
      <c r="G18" s="98">
        <v>199</v>
      </c>
      <c r="H18" s="98">
        <v>4473.3</v>
      </c>
      <c r="I18" s="98">
        <v>3560.3226</v>
      </c>
      <c r="J18" s="447">
        <f t="shared" si="4"/>
        <v>25.643108857607462</v>
      </c>
      <c r="K18" s="98">
        <v>3497.6</v>
      </c>
      <c r="L18" s="98">
        <v>2933.6535</v>
      </c>
      <c r="M18" s="447">
        <f t="shared" si="1"/>
        <v>19.22335067859923</v>
      </c>
      <c r="N18" s="98">
        <v>45646</v>
      </c>
      <c r="O18" s="98">
        <v>63805</v>
      </c>
      <c r="P18" s="98">
        <f t="shared" si="2"/>
        <v>-18159</v>
      </c>
      <c r="Q18" s="98">
        <v>47912.32876712329</v>
      </c>
      <c r="R18" s="1019">
        <v>66073.27702702703</v>
      </c>
      <c r="S18" s="1016">
        <f t="shared" si="3"/>
        <v>-18160.948259903736</v>
      </c>
    </row>
    <row r="19" spans="1:19" s="35" customFormat="1" ht="18" customHeight="1">
      <c r="A19" s="288" t="s">
        <v>1463</v>
      </c>
      <c r="B19" s="117">
        <v>2931</v>
      </c>
      <c r="C19" s="98">
        <v>2608</v>
      </c>
      <c r="D19" s="98">
        <f t="shared" si="0"/>
        <v>323</v>
      </c>
      <c r="E19" s="117">
        <v>2854</v>
      </c>
      <c r="F19" s="117">
        <v>2605</v>
      </c>
      <c r="G19" s="98">
        <v>249</v>
      </c>
      <c r="H19" s="98">
        <v>15011.5</v>
      </c>
      <c r="I19" s="98">
        <v>12497.4528</v>
      </c>
      <c r="J19" s="447">
        <f t="shared" si="4"/>
        <v>20.116476855187653</v>
      </c>
      <c r="K19" s="98">
        <v>14367.4</v>
      </c>
      <c r="L19" s="98">
        <v>12161.0907</v>
      </c>
      <c r="M19" s="447">
        <f t="shared" si="1"/>
        <v>18.142363661509396</v>
      </c>
      <c r="N19" s="98">
        <v>48549</v>
      </c>
      <c r="O19" s="98">
        <v>44730</v>
      </c>
      <c r="P19" s="98">
        <f t="shared" si="2"/>
        <v>3819</v>
      </c>
      <c r="Q19" s="98">
        <v>50984.38608942513</v>
      </c>
      <c r="R19" s="1019">
        <v>45770.00639819345</v>
      </c>
      <c r="S19" s="1016">
        <f t="shared" si="3"/>
        <v>5214.379691231676</v>
      </c>
    </row>
    <row r="20" spans="1:19" s="35" customFormat="1" ht="18" customHeight="1">
      <c r="A20" s="288" t="s">
        <v>1464</v>
      </c>
      <c r="B20" s="117">
        <v>242</v>
      </c>
      <c r="C20" s="98">
        <v>204</v>
      </c>
      <c r="D20" s="98">
        <f t="shared" si="0"/>
        <v>38</v>
      </c>
      <c r="E20" s="117">
        <v>242</v>
      </c>
      <c r="F20" s="117">
        <v>204</v>
      </c>
      <c r="G20" s="98">
        <v>38</v>
      </c>
      <c r="H20" s="98">
        <v>579.4</v>
      </c>
      <c r="I20" s="98">
        <v>560.3903</v>
      </c>
      <c r="J20" s="447">
        <f t="shared" si="4"/>
        <v>3.3922250260220332</v>
      </c>
      <c r="K20" s="98">
        <v>579.4</v>
      </c>
      <c r="L20" s="98">
        <v>560.3903</v>
      </c>
      <c r="M20" s="447">
        <f t="shared" si="1"/>
        <v>3.3922250260220332</v>
      </c>
      <c r="N20" s="98">
        <v>23649</v>
      </c>
      <c r="O20" s="98">
        <v>26942</v>
      </c>
      <c r="P20" s="98">
        <f t="shared" si="2"/>
        <v>-3293</v>
      </c>
      <c r="Q20" s="98">
        <v>23648.979591836734</v>
      </c>
      <c r="R20" s="1019">
        <v>26941.841346153848</v>
      </c>
      <c r="S20" s="1016">
        <f t="shared" si="3"/>
        <v>-3292.861754317113</v>
      </c>
    </row>
    <row r="21" spans="1:19" s="35" customFormat="1" ht="18" customHeight="1">
      <c r="A21" s="288" t="s">
        <v>1465</v>
      </c>
      <c r="B21" s="117">
        <v>6630</v>
      </c>
      <c r="C21" s="98">
        <v>6652</v>
      </c>
      <c r="D21" s="98">
        <f t="shared" si="0"/>
        <v>-22</v>
      </c>
      <c r="E21" s="117">
        <v>6449</v>
      </c>
      <c r="F21" s="117">
        <v>6515</v>
      </c>
      <c r="G21" s="98">
        <v>-66</v>
      </c>
      <c r="H21" s="98">
        <v>52836.3</v>
      </c>
      <c r="I21" s="98">
        <v>55050.9664</v>
      </c>
      <c r="J21" s="447">
        <f t="shared" si="4"/>
        <v>-4.022938278518566</v>
      </c>
      <c r="K21" s="98">
        <v>52122.2</v>
      </c>
      <c r="L21" s="98">
        <v>54229.3157</v>
      </c>
      <c r="M21" s="447">
        <f t="shared" si="1"/>
        <v>-3.8855657181010717</v>
      </c>
      <c r="N21" s="98">
        <v>80079</v>
      </c>
      <c r="O21" s="98">
        <v>81220</v>
      </c>
      <c r="P21" s="98">
        <f t="shared" si="2"/>
        <v>-1141</v>
      </c>
      <c r="Q21" s="98">
        <v>82524.06586447118</v>
      </c>
      <c r="R21" s="1019">
        <v>84115.58197611292</v>
      </c>
      <c r="S21" s="1016">
        <f t="shared" si="3"/>
        <v>-1591.516111641744</v>
      </c>
    </row>
    <row r="22" spans="1:19" s="35" customFormat="1" ht="18" customHeight="1">
      <c r="A22" s="288" t="s">
        <v>1466</v>
      </c>
      <c r="B22" s="117">
        <v>3337</v>
      </c>
      <c r="C22" s="98">
        <v>3214</v>
      </c>
      <c r="D22" s="98">
        <f t="shared" si="0"/>
        <v>123</v>
      </c>
      <c r="E22" s="117">
        <v>3176</v>
      </c>
      <c r="F22" s="117">
        <v>3112</v>
      </c>
      <c r="G22" s="98">
        <v>64</v>
      </c>
      <c r="H22" s="98">
        <v>26476.9</v>
      </c>
      <c r="I22" s="98">
        <v>27689.6134</v>
      </c>
      <c r="J22" s="447">
        <f t="shared" si="4"/>
        <v>-4.379668948357354</v>
      </c>
      <c r="K22" s="98">
        <v>25938.2</v>
      </c>
      <c r="L22" s="98">
        <v>27450.2908</v>
      </c>
      <c r="M22" s="447">
        <f t="shared" si="1"/>
        <v>-5.50846914889513</v>
      </c>
      <c r="N22" s="98">
        <v>81744</v>
      </c>
      <c r="O22" s="98">
        <v>88409</v>
      </c>
      <c r="P22" s="98">
        <f t="shared" si="2"/>
        <v>-6665</v>
      </c>
      <c r="Q22" s="98">
        <v>84379.31034482758</v>
      </c>
      <c r="R22" s="1019">
        <v>90595.01914191419</v>
      </c>
      <c r="S22" s="1016">
        <f t="shared" si="3"/>
        <v>-6215.708797086612</v>
      </c>
    </row>
    <row r="23" spans="1:19" s="35" customFormat="1" ht="18" customHeight="1">
      <c r="A23" s="288" t="s">
        <v>1467</v>
      </c>
      <c r="B23" s="117">
        <v>2249</v>
      </c>
      <c r="C23" s="98">
        <v>1947</v>
      </c>
      <c r="D23" s="98">
        <f t="shared" si="0"/>
        <v>302</v>
      </c>
      <c r="E23" s="117">
        <v>2197</v>
      </c>
      <c r="F23" s="117">
        <v>1907</v>
      </c>
      <c r="G23" s="98">
        <v>290</v>
      </c>
      <c r="H23" s="98">
        <v>17388.3</v>
      </c>
      <c r="I23" s="98">
        <v>8693.9873</v>
      </c>
      <c r="J23" s="447">
        <f t="shared" si="4"/>
        <v>100.00374281660152</v>
      </c>
      <c r="K23" s="98">
        <v>14907.3</v>
      </c>
      <c r="L23" s="98">
        <v>6829.1905</v>
      </c>
      <c r="M23" s="447">
        <f t="shared" si="1"/>
        <v>118.28795081935407</v>
      </c>
      <c r="N23" s="98">
        <v>84409</v>
      </c>
      <c r="O23" s="98">
        <v>52185</v>
      </c>
      <c r="P23" s="98">
        <f t="shared" si="2"/>
        <v>32224</v>
      </c>
      <c r="Q23" s="98">
        <v>90898.17073170732</v>
      </c>
      <c r="R23" s="1019">
        <v>51541.06037735849</v>
      </c>
      <c r="S23" s="1016">
        <f t="shared" si="3"/>
        <v>39357.11035434883</v>
      </c>
    </row>
    <row r="24" spans="1:19" s="35" customFormat="1" ht="18" customHeight="1" thickBot="1">
      <c r="A24" s="111" t="s">
        <v>1468</v>
      </c>
      <c r="B24" s="120">
        <v>11310</v>
      </c>
      <c r="C24" s="104">
        <v>9293</v>
      </c>
      <c r="D24" s="104">
        <f t="shared" si="0"/>
        <v>2017</v>
      </c>
      <c r="E24" s="120">
        <v>10887</v>
      </c>
      <c r="F24" s="120">
        <v>9011</v>
      </c>
      <c r="G24" s="104">
        <v>1876</v>
      </c>
      <c r="H24" s="104">
        <v>75294.9</v>
      </c>
      <c r="I24" s="104">
        <v>66778.3807</v>
      </c>
      <c r="J24" s="1021">
        <f t="shared" si="4"/>
        <v>12.753407930420213</v>
      </c>
      <c r="K24" s="104">
        <v>74068.1</v>
      </c>
      <c r="L24" s="104">
        <v>65757.2795</v>
      </c>
      <c r="M24" s="1021">
        <f t="shared" si="1"/>
        <v>12.638631894739502</v>
      </c>
      <c r="N24" s="104">
        <v>66644</v>
      </c>
      <c r="O24" s="104">
        <v>72373</v>
      </c>
      <c r="P24" s="104">
        <f t="shared" si="2"/>
        <v>-5729</v>
      </c>
      <c r="Q24" s="104">
        <v>69391.13734307664</v>
      </c>
      <c r="R24" s="1022">
        <v>75056.81942700605</v>
      </c>
      <c r="S24" s="1017">
        <f t="shared" si="3"/>
        <v>-5665.682083929409</v>
      </c>
    </row>
    <row r="25" spans="1:15" s="35" customFormat="1" ht="12">
      <c r="A25" s="1023"/>
      <c r="B25" s="1023"/>
      <c r="C25" s="1023"/>
      <c r="E25" s="1023"/>
      <c r="G25" s="1024">
        <f>E25-F25</f>
        <v>0</v>
      </c>
      <c r="L25" s="140"/>
      <c r="O25" s="140"/>
    </row>
    <row r="26" spans="12:16" s="35" customFormat="1" ht="12">
      <c r="L26" s="1023"/>
      <c r="P26" s="140"/>
    </row>
    <row r="27" spans="2:18" ht="12.75">
      <c r="B27" s="35"/>
      <c r="C27" s="35"/>
      <c r="D27" s="35"/>
      <c r="E27" s="35"/>
      <c r="F27" s="35"/>
      <c r="G27" s="35"/>
      <c r="H27" s="35"/>
      <c r="I27" s="35"/>
      <c r="J27" s="35"/>
      <c r="K27" s="35"/>
      <c r="L27" s="35"/>
      <c r="M27" s="35"/>
      <c r="N27" s="35"/>
      <c r="O27" s="35"/>
      <c r="P27" s="140"/>
      <c r="Q27" s="35"/>
      <c r="R27" s="35"/>
    </row>
    <row r="28" spans="2:18" ht="12.75">
      <c r="B28" s="35"/>
      <c r="C28" s="35"/>
      <c r="D28" s="35"/>
      <c r="E28" s="35"/>
      <c r="F28" s="35"/>
      <c r="G28" s="35"/>
      <c r="H28" s="35"/>
      <c r="I28" s="35"/>
      <c r="J28" s="35"/>
      <c r="K28" s="35"/>
      <c r="L28" s="35"/>
      <c r="M28" s="35"/>
      <c r="N28" s="35"/>
      <c r="O28" s="35"/>
      <c r="P28" s="35"/>
      <c r="Q28" s="35"/>
      <c r="R28" s="35"/>
    </row>
    <row r="29" spans="2:18" ht="12.75">
      <c r="B29" s="35"/>
      <c r="C29" s="35"/>
      <c r="D29" s="35"/>
      <c r="E29" s="35"/>
      <c r="F29" s="35"/>
      <c r="G29" s="35"/>
      <c r="H29" s="35"/>
      <c r="I29" s="35"/>
      <c r="J29" s="35"/>
      <c r="K29" s="35"/>
      <c r="L29" s="35"/>
      <c r="M29" s="35"/>
      <c r="N29" s="35"/>
      <c r="O29" s="35"/>
      <c r="P29" s="35"/>
      <c r="Q29" s="35"/>
      <c r="R29" s="35"/>
    </row>
    <row r="30" spans="2:18" ht="12.75">
      <c r="B30" s="35"/>
      <c r="C30" s="35"/>
      <c r="D30" s="35"/>
      <c r="E30" s="35"/>
      <c r="F30" s="35"/>
      <c r="G30" s="35"/>
      <c r="H30" s="35"/>
      <c r="I30" s="35"/>
      <c r="J30" s="35"/>
      <c r="K30" s="35"/>
      <c r="L30" s="35"/>
      <c r="M30" s="35"/>
      <c r="N30" s="35"/>
      <c r="O30" s="35"/>
      <c r="P30" s="35"/>
      <c r="Q30" s="35"/>
      <c r="R30" s="35"/>
    </row>
    <row r="31" spans="2:18" ht="12.75">
      <c r="B31" s="35"/>
      <c r="C31" s="35"/>
      <c r="D31" s="35"/>
      <c r="E31" s="35"/>
      <c r="F31" s="35"/>
      <c r="G31" s="35"/>
      <c r="H31" s="35"/>
      <c r="I31" s="35"/>
      <c r="J31" s="35"/>
      <c r="K31" s="35"/>
      <c r="L31" s="35"/>
      <c r="M31" s="35"/>
      <c r="N31" s="35"/>
      <c r="O31" s="35"/>
      <c r="P31" s="35"/>
      <c r="Q31" s="35"/>
      <c r="R31" s="35"/>
    </row>
    <row r="32" spans="2:18" ht="12.75">
      <c r="B32" s="35"/>
      <c r="C32" s="35"/>
      <c r="D32" s="35"/>
      <c r="E32" s="35"/>
      <c r="F32" s="35"/>
      <c r="G32" s="35"/>
      <c r="H32" s="35"/>
      <c r="I32" s="35"/>
      <c r="J32" s="35"/>
      <c r="K32" s="35"/>
      <c r="L32" s="35"/>
      <c r="M32" s="35"/>
      <c r="N32" s="35"/>
      <c r="O32" s="35"/>
      <c r="P32" s="35"/>
      <c r="Q32" s="35"/>
      <c r="R32" s="35"/>
    </row>
    <row r="33" spans="2:18" ht="12.75">
      <c r="B33" s="35"/>
      <c r="C33" s="35"/>
      <c r="D33" s="35"/>
      <c r="E33" s="35"/>
      <c r="F33" s="35"/>
      <c r="G33" s="35"/>
      <c r="H33" s="35"/>
      <c r="I33" s="35"/>
      <c r="J33" s="35"/>
      <c r="K33" s="35"/>
      <c r="L33" s="35"/>
      <c r="M33" s="35"/>
      <c r="N33" s="35"/>
      <c r="O33" s="35"/>
      <c r="P33" s="35"/>
      <c r="Q33" s="35"/>
      <c r="R33" s="35"/>
    </row>
    <row r="34" spans="2:18" ht="12.75">
      <c r="B34" s="35"/>
      <c r="C34" s="35"/>
      <c r="D34" s="35"/>
      <c r="E34" s="35"/>
      <c r="F34" s="35"/>
      <c r="G34" s="35"/>
      <c r="H34" s="35"/>
      <c r="I34" s="35"/>
      <c r="J34" s="35"/>
      <c r="K34" s="35"/>
      <c r="L34" s="35"/>
      <c r="M34" s="35"/>
      <c r="N34" s="35"/>
      <c r="O34" s="35"/>
      <c r="P34" s="35"/>
      <c r="Q34" s="35"/>
      <c r="R34" s="35"/>
    </row>
    <row r="35" spans="2:18" ht="12.75">
      <c r="B35" s="35"/>
      <c r="C35" s="35"/>
      <c r="D35" s="35"/>
      <c r="E35" s="35"/>
      <c r="F35" s="35"/>
      <c r="G35" s="35"/>
      <c r="H35" s="35"/>
      <c r="I35" s="35"/>
      <c r="J35" s="35"/>
      <c r="K35" s="35"/>
      <c r="L35" s="35"/>
      <c r="M35" s="35"/>
      <c r="N35" s="35"/>
      <c r="O35" s="35"/>
      <c r="P35" s="35"/>
      <c r="Q35" s="35"/>
      <c r="R35" s="35"/>
    </row>
    <row r="36" spans="2:18" ht="12.75">
      <c r="B36" s="35"/>
      <c r="C36" s="35"/>
      <c r="D36" s="35"/>
      <c r="E36" s="35"/>
      <c r="F36" s="35"/>
      <c r="G36" s="35"/>
      <c r="H36" s="35"/>
      <c r="I36" s="35"/>
      <c r="J36" s="35"/>
      <c r="K36" s="35"/>
      <c r="L36" s="35"/>
      <c r="M36" s="35"/>
      <c r="N36" s="35"/>
      <c r="O36" s="35"/>
      <c r="P36" s="35"/>
      <c r="Q36" s="35"/>
      <c r="R36" s="35"/>
    </row>
    <row r="37" spans="2:18" ht="12.75">
      <c r="B37" s="35"/>
      <c r="C37" s="35"/>
      <c r="D37" s="35"/>
      <c r="E37" s="35"/>
      <c r="F37" s="35"/>
      <c r="G37" s="35"/>
      <c r="H37" s="35"/>
      <c r="I37" s="35"/>
      <c r="J37" s="35"/>
      <c r="K37" s="35"/>
      <c r="L37" s="35"/>
      <c r="M37" s="35"/>
      <c r="N37" s="35"/>
      <c r="O37" s="35"/>
      <c r="P37" s="35"/>
      <c r="Q37" s="35"/>
      <c r="R37" s="35"/>
    </row>
    <row r="38" spans="2:18" ht="12.75">
      <c r="B38" s="35"/>
      <c r="C38" s="35"/>
      <c r="D38" s="35"/>
      <c r="E38" s="35"/>
      <c r="F38" s="35"/>
      <c r="G38" s="35"/>
      <c r="H38" s="35"/>
      <c r="I38" s="35"/>
      <c r="J38" s="35"/>
      <c r="K38" s="35"/>
      <c r="L38" s="35"/>
      <c r="M38" s="35"/>
      <c r="N38" s="35"/>
      <c r="O38" s="35"/>
      <c r="P38" s="35"/>
      <c r="Q38" s="35"/>
      <c r="R38" s="35"/>
    </row>
    <row r="39" spans="2:18" ht="12.75">
      <c r="B39" s="35"/>
      <c r="C39" s="35"/>
      <c r="D39" s="35"/>
      <c r="E39" s="35"/>
      <c r="F39" s="35"/>
      <c r="G39" s="35"/>
      <c r="H39" s="35"/>
      <c r="I39" s="35"/>
      <c r="J39" s="35"/>
      <c r="K39" s="35"/>
      <c r="L39" s="35"/>
      <c r="M39" s="35"/>
      <c r="N39" s="35"/>
      <c r="O39" s="35"/>
      <c r="P39" s="35"/>
      <c r="Q39" s="35"/>
      <c r="R39" s="35"/>
    </row>
    <row r="40" spans="2:18" ht="12.75">
      <c r="B40" s="35"/>
      <c r="C40" s="35"/>
      <c r="D40" s="35"/>
      <c r="E40" s="35"/>
      <c r="F40" s="35"/>
      <c r="G40" s="35"/>
      <c r="H40" s="35"/>
      <c r="I40" s="35"/>
      <c r="J40" s="35"/>
      <c r="K40" s="35"/>
      <c r="L40" s="35"/>
      <c r="M40" s="35"/>
      <c r="N40" s="35"/>
      <c r="O40" s="35"/>
      <c r="P40" s="35"/>
      <c r="Q40" s="35"/>
      <c r="R40" s="35"/>
    </row>
    <row r="41" spans="2:18" ht="12.75">
      <c r="B41" s="35"/>
      <c r="C41" s="35"/>
      <c r="D41" s="35"/>
      <c r="E41" s="35"/>
      <c r="F41" s="35"/>
      <c r="G41" s="35"/>
      <c r="H41" s="35"/>
      <c r="I41" s="35"/>
      <c r="J41" s="35"/>
      <c r="K41" s="35"/>
      <c r="L41" s="35"/>
      <c r="M41" s="35"/>
      <c r="N41" s="35"/>
      <c r="O41" s="35"/>
      <c r="P41" s="35"/>
      <c r="Q41" s="35"/>
      <c r="R41" s="35"/>
    </row>
    <row r="42" spans="2:18" ht="12.75">
      <c r="B42" s="35"/>
      <c r="C42" s="35"/>
      <c r="D42" s="35"/>
      <c r="E42" s="35"/>
      <c r="F42" s="35"/>
      <c r="G42" s="35"/>
      <c r="H42" s="35"/>
      <c r="I42" s="35"/>
      <c r="J42" s="35"/>
      <c r="K42" s="35"/>
      <c r="L42" s="35"/>
      <c r="M42" s="35"/>
      <c r="N42" s="35"/>
      <c r="O42" s="35"/>
      <c r="P42" s="35"/>
      <c r="Q42" s="35"/>
      <c r="R42" s="35"/>
    </row>
    <row r="43" spans="2:18" ht="12.75">
      <c r="B43" s="35"/>
      <c r="C43" s="35"/>
      <c r="D43" s="35"/>
      <c r="E43" s="35"/>
      <c r="F43" s="35"/>
      <c r="G43" s="35"/>
      <c r="H43" s="35"/>
      <c r="I43" s="35"/>
      <c r="J43" s="35"/>
      <c r="K43" s="35"/>
      <c r="L43" s="35"/>
      <c r="M43" s="35"/>
      <c r="N43" s="35"/>
      <c r="O43" s="35"/>
      <c r="P43" s="35"/>
      <c r="Q43" s="35"/>
      <c r="R43" s="35"/>
    </row>
    <row r="44" spans="2:18" ht="12.75">
      <c r="B44" s="35"/>
      <c r="C44" s="35"/>
      <c r="D44" s="35"/>
      <c r="E44" s="35"/>
      <c r="F44" s="35"/>
      <c r="G44" s="35"/>
      <c r="H44" s="35"/>
      <c r="I44" s="35"/>
      <c r="J44" s="35"/>
      <c r="K44" s="35"/>
      <c r="L44" s="35"/>
      <c r="M44" s="35"/>
      <c r="N44" s="35"/>
      <c r="O44" s="35"/>
      <c r="P44" s="35"/>
      <c r="Q44" s="35"/>
      <c r="R44" s="35"/>
    </row>
    <row r="45" spans="2:18" ht="12.75">
      <c r="B45" s="35"/>
      <c r="C45" s="35"/>
      <c r="D45" s="35"/>
      <c r="E45" s="35"/>
      <c r="F45" s="35"/>
      <c r="G45" s="35"/>
      <c r="H45" s="35"/>
      <c r="I45" s="35"/>
      <c r="J45" s="35"/>
      <c r="K45" s="35"/>
      <c r="L45" s="35"/>
      <c r="M45" s="35"/>
      <c r="N45" s="35"/>
      <c r="O45" s="35"/>
      <c r="P45" s="35"/>
      <c r="Q45" s="35"/>
      <c r="R45" s="35"/>
    </row>
    <row r="46" spans="2:18" ht="12.75">
      <c r="B46" s="35"/>
      <c r="C46" s="35"/>
      <c r="D46" s="35"/>
      <c r="E46" s="35"/>
      <c r="F46" s="35"/>
      <c r="G46" s="35"/>
      <c r="H46" s="35"/>
      <c r="I46" s="35"/>
      <c r="J46" s="35"/>
      <c r="K46" s="35"/>
      <c r="L46" s="35"/>
      <c r="M46" s="35"/>
      <c r="N46" s="35"/>
      <c r="O46" s="35"/>
      <c r="P46" s="35"/>
      <c r="Q46" s="35"/>
      <c r="R46" s="35"/>
    </row>
    <row r="47" spans="2:18" ht="12.75">
      <c r="B47" s="35"/>
      <c r="C47" s="35"/>
      <c r="D47" s="35"/>
      <c r="E47" s="35"/>
      <c r="F47" s="35"/>
      <c r="G47" s="35"/>
      <c r="H47" s="35"/>
      <c r="I47" s="35"/>
      <c r="J47" s="35"/>
      <c r="K47" s="35"/>
      <c r="L47" s="35"/>
      <c r="M47" s="35"/>
      <c r="N47" s="35"/>
      <c r="O47" s="35"/>
      <c r="P47" s="35"/>
      <c r="Q47" s="35"/>
      <c r="R47" s="35"/>
    </row>
    <row r="48" spans="2:18" ht="12.75">
      <c r="B48" s="35"/>
      <c r="C48" s="35"/>
      <c r="D48" s="35"/>
      <c r="E48" s="35"/>
      <c r="F48" s="35"/>
      <c r="G48" s="35"/>
      <c r="H48" s="35"/>
      <c r="I48" s="35"/>
      <c r="J48" s="35"/>
      <c r="K48" s="35"/>
      <c r="L48" s="35"/>
      <c r="M48" s="35"/>
      <c r="N48" s="35"/>
      <c r="O48" s="35"/>
      <c r="P48" s="35"/>
      <c r="Q48" s="35"/>
      <c r="R48" s="35"/>
    </row>
    <row r="49" spans="2:18" ht="12.75">
      <c r="B49" s="35"/>
      <c r="C49" s="35"/>
      <c r="D49" s="35"/>
      <c r="E49" s="35"/>
      <c r="F49" s="35"/>
      <c r="G49" s="35"/>
      <c r="H49" s="35"/>
      <c r="I49" s="35"/>
      <c r="J49" s="35"/>
      <c r="K49" s="35"/>
      <c r="L49" s="35"/>
      <c r="M49" s="35"/>
      <c r="N49" s="35"/>
      <c r="O49" s="35"/>
      <c r="P49" s="35"/>
      <c r="Q49" s="35"/>
      <c r="R49" s="35"/>
    </row>
    <row r="50" spans="2:18" ht="12.75">
      <c r="B50" s="35"/>
      <c r="C50" s="35"/>
      <c r="D50" s="35"/>
      <c r="E50" s="35"/>
      <c r="F50" s="35"/>
      <c r="G50" s="35"/>
      <c r="H50" s="35"/>
      <c r="I50" s="35"/>
      <c r="J50" s="35"/>
      <c r="K50" s="35"/>
      <c r="L50" s="35"/>
      <c r="M50" s="35"/>
      <c r="N50" s="35"/>
      <c r="O50" s="35"/>
      <c r="P50" s="35"/>
      <c r="Q50" s="35"/>
      <c r="R50" s="35"/>
    </row>
    <row r="51" spans="2:18" ht="12.75">
      <c r="B51" s="35"/>
      <c r="C51" s="35"/>
      <c r="D51" s="35"/>
      <c r="E51" s="35"/>
      <c r="F51" s="35"/>
      <c r="G51" s="35"/>
      <c r="H51" s="35"/>
      <c r="I51" s="35"/>
      <c r="J51" s="35"/>
      <c r="K51" s="35"/>
      <c r="L51" s="35"/>
      <c r="M51" s="35"/>
      <c r="N51" s="35"/>
      <c r="O51" s="35"/>
      <c r="P51" s="35"/>
      <c r="Q51" s="35"/>
      <c r="R51" s="35"/>
    </row>
    <row r="52" spans="2:18" ht="12.75">
      <c r="B52" s="35"/>
      <c r="C52" s="35"/>
      <c r="D52" s="35"/>
      <c r="E52" s="35"/>
      <c r="F52" s="35"/>
      <c r="G52" s="35"/>
      <c r="H52" s="35"/>
      <c r="I52" s="35"/>
      <c r="J52" s="35"/>
      <c r="K52" s="35"/>
      <c r="L52" s="35"/>
      <c r="M52" s="35"/>
      <c r="N52" s="35"/>
      <c r="O52" s="35"/>
      <c r="P52" s="35"/>
      <c r="Q52" s="35"/>
      <c r="R52" s="35"/>
    </row>
    <row r="53" spans="2:18" ht="12.75">
      <c r="B53" s="35"/>
      <c r="C53" s="35"/>
      <c r="D53" s="35"/>
      <c r="E53" s="35"/>
      <c r="F53" s="35"/>
      <c r="G53" s="35"/>
      <c r="H53" s="35"/>
      <c r="I53" s="35"/>
      <c r="J53" s="35"/>
      <c r="K53" s="35"/>
      <c r="L53" s="35"/>
      <c r="M53" s="35"/>
      <c r="N53" s="35"/>
      <c r="O53" s="35"/>
      <c r="P53" s="35"/>
      <c r="Q53" s="35"/>
      <c r="R53" s="35"/>
    </row>
    <row r="54" spans="2:18" ht="12.75">
      <c r="B54" s="35"/>
      <c r="C54" s="35"/>
      <c r="D54" s="35"/>
      <c r="E54" s="35"/>
      <c r="F54" s="35"/>
      <c r="G54" s="35"/>
      <c r="H54" s="35"/>
      <c r="I54" s="35"/>
      <c r="J54" s="35"/>
      <c r="K54" s="35"/>
      <c r="L54" s="35"/>
      <c r="M54" s="35"/>
      <c r="N54" s="35"/>
      <c r="O54" s="35"/>
      <c r="P54" s="35"/>
      <c r="Q54" s="35"/>
      <c r="R54" s="35"/>
    </row>
    <row r="55" spans="2:18" ht="12.75">
      <c r="B55" s="35"/>
      <c r="C55" s="35"/>
      <c r="D55" s="35"/>
      <c r="E55" s="35"/>
      <c r="F55" s="35"/>
      <c r="G55" s="35"/>
      <c r="H55" s="35"/>
      <c r="I55" s="35"/>
      <c r="J55" s="35"/>
      <c r="K55" s="35"/>
      <c r="L55" s="35"/>
      <c r="M55" s="35"/>
      <c r="N55" s="35"/>
      <c r="O55" s="35"/>
      <c r="P55" s="35"/>
      <c r="Q55" s="35"/>
      <c r="R55" s="35"/>
    </row>
    <row r="56" spans="2:18" ht="12.75">
      <c r="B56" s="35"/>
      <c r="C56" s="35"/>
      <c r="D56" s="35"/>
      <c r="E56" s="35"/>
      <c r="F56" s="35"/>
      <c r="G56" s="35"/>
      <c r="H56" s="35"/>
      <c r="I56" s="35"/>
      <c r="J56" s="35"/>
      <c r="K56" s="35"/>
      <c r="L56" s="35"/>
      <c r="M56" s="35"/>
      <c r="N56" s="35"/>
      <c r="O56" s="35"/>
      <c r="P56" s="35"/>
      <c r="Q56" s="35"/>
      <c r="R56" s="35"/>
    </row>
    <row r="57" spans="2:18" ht="12.75">
      <c r="B57" s="35"/>
      <c r="C57" s="35"/>
      <c r="D57" s="35"/>
      <c r="E57" s="35"/>
      <c r="F57" s="35"/>
      <c r="G57" s="35"/>
      <c r="H57" s="35"/>
      <c r="I57" s="35"/>
      <c r="J57" s="35"/>
      <c r="K57" s="35"/>
      <c r="L57" s="35"/>
      <c r="M57" s="35"/>
      <c r="N57" s="35"/>
      <c r="O57" s="35"/>
      <c r="P57" s="35"/>
      <c r="Q57" s="35"/>
      <c r="R57" s="35"/>
    </row>
    <row r="58" spans="2:18" ht="12.75">
      <c r="B58" s="35"/>
      <c r="C58" s="35"/>
      <c r="D58" s="35"/>
      <c r="E58" s="35"/>
      <c r="F58" s="35"/>
      <c r="G58" s="35"/>
      <c r="H58" s="35"/>
      <c r="I58" s="35"/>
      <c r="J58" s="35"/>
      <c r="K58" s="35"/>
      <c r="L58" s="35"/>
      <c r="M58" s="35"/>
      <c r="N58" s="35"/>
      <c r="O58" s="35"/>
      <c r="P58" s="35"/>
      <c r="Q58" s="35"/>
      <c r="R58" s="35"/>
    </row>
    <row r="59" spans="2:18" ht="12.75">
      <c r="B59" s="35"/>
      <c r="C59" s="35"/>
      <c r="D59" s="35"/>
      <c r="E59" s="35"/>
      <c r="F59" s="35"/>
      <c r="G59" s="35"/>
      <c r="H59" s="35"/>
      <c r="I59" s="35"/>
      <c r="J59" s="35"/>
      <c r="K59" s="35"/>
      <c r="L59" s="35"/>
      <c r="M59" s="35"/>
      <c r="N59" s="35"/>
      <c r="O59" s="35"/>
      <c r="P59" s="35"/>
      <c r="Q59" s="35"/>
      <c r="R59" s="35"/>
    </row>
    <row r="60" spans="2:18" ht="12.75">
      <c r="B60" s="35"/>
      <c r="C60" s="35"/>
      <c r="D60" s="35"/>
      <c r="E60" s="35"/>
      <c r="F60" s="35"/>
      <c r="G60" s="35"/>
      <c r="H60" s="35"/>
      <c r="I60" s="35"/>
      <c r="J60" s="35"/>
      <c r="K60" s="35"/>
      <c r="L60" s="35"/>
      <c r="M60" s="35"/>
      <c r="N60" s="35"/>
      <c r="O60" s="35"/>
      <c r="P60" s="35"/>
      <c r="Q60" s="35"/>
      <c r="R60" s="35"/>
    </row>
    <row r="61" spans="2:18" ht="12.75">
      <c r="B61" s="35"/>
      <c r="C61" s="35"/>
      <c r="D61" s="35"/>
      <c r="E61" s="35"/>
      <c r="F61" s="35"/>
      <c r="G61" s="35"/>
      <c r="H61" s="35"/>
      <c r="I61" s="35"/>
      <c r="J61" s="35"/>
      <c r="K61" s="35"/>
      <c r="L61" s="35"/>
      <c r="M61" s="35"/>
      <c r="N61" s="35"/>
      <c r="O61" s="35"/>
      <c r="P61" s="35"/>
      <c r="Q61" s="35"/>
      <c r="R61" s="35"/>
    </row>
    <row r="62" spans="2:18" ht="12.75">
      <c r="B62" s="35"/>
      <c r="C62" s="35"/>
      <c r="D62" s="35"/>
      <c r="E62" s="35"/>
      <c r="F62" s="35"/>
      <c r="G62" s="35"/>
      <c r="H62" s="35"/>
      <c r="I62" s="35"/>
      <c r="J62" s="35"/>
      <c r="K62" s="35"/>
      <c r="L62" s="35"/>
      <c r="M62" s="35"/>
      <c r="N62" s="35"/>
      <c r="O62" s="35"/>
      <c r="P62" s="35"/>
      <c r="Q62" s="35"/>
      <c r="R62" s="35"/>
    </row>
    <row r="63" spans="2:18" ht="12.75">
      <c r="B63" s="35"/>
      <c r="C63" s="35"/>
      <c r="D63" s="35"/>
      <c r="E63" s="35"/>
      <c r="F63" s="35"/>
      <c r="G63" s="35"/>
      <c r="H63" s="35"/>
      <c r="I63" s="35"/>
      <c r="J63" s="35"/>
      <c r="K63" s="35"/>
      <c r="L63" s="35"/>
      <c r="M63" s="35"/>
      <c r="N63" s="35"/>
      <c r="O63" s="35"/>
      <c r="P63" s="35"/>
      <c r="Q63" s="35"/>
      <c r="R63" s="35"/>
    </row>
    <row r="64" spans="2:18" ht="12.75">
      <c r="B64" s="35"/>
      <c r="C64" s="35"/>
      <c r="D64" s="35"/>
      <c r="E64" s="35"/>
      <c r="F64" s="35"/>
      <c r="G64" s="35"/>
      <c r="H64" s="35"/>
      <c r="I64" s="35"/>
      <c r="J64" s="35"/>
      <c r="K64" s="35"/>
      <c r="L64" s="35"/>
      <c r="M64" s="35"/>
      <c r="N64" s="35"/>
      <c r="O64" s="35"/>
      <c r="P64" s="35"/>
      <c r="Q64" s="35"/>
      <c r="R64" s="35"/>
    </row>
    <row r="65" spans="2:18" ht="12.75">
      <c r="B65" s="35"/>
      <c r="C65" s="35"/>
      <c r="D65" s="35"/>
      <c r="E65" s="35"/>
      <c r="F65" s="35"/>
      <c r="G65" s="35"/>
      <c r="H65" s="35"/>
      <c r="I65" s="35"/>
      <c r="J65" s="35"/>
      <c r="K65" s="35"/>
      <c r="L65" s="35"/>
      <c r="M65" s="35"/>
      <c r="N65" s="35"/>
      <c r="O65" s="35"/>
      <c r="P65" s="35"/>
      <c r="Q65" s="35"/>
      <c r="R65" s="35"/>
    </row>
    <row r="66" spans="2:18" ht="12.75">
      <c r="B66" s="35"/>
      <c r="C66" s="35"/>
      <c r="D66" s="35"/>
      <c r="E66" s="35"/>
      <c r="F66" s="35"/>
      <c r="G66" s="35"/>
      <c r="H66" s="35"/>
      <c r="I66" s="35"/>
      <c r="J66" s="35"/>
      <c r="K66" s="35"/>
      <c r="L66" s="35"/>
      <c r="M66" s="35"/>
      <c r="N66" s="35"/>
      <c r="O66" s="35"/>
      <c r="P66" s="35"/>
      <c r="Q66" s="35"/>
      <c r="R66" s="35"/>
    </row>
    <row r="67" spans="2:18" ht="12.75">
      <c r="B67" s="35"/>
      <c r="C67" s="35"/>
      <c r="D67" s="35"/>
      <c r="E67" s="35"/>
      <c r="F67" s="35"/>
      <c r="G67" s="35"/>
      <c r="H67" s="35"/>
      <c r="I67" s="35"/>
      <c r="J67" s="35"/>
      <c r="K67" s="35"/>
      <c r="L67" s="35"/>
      <c r="M67" s="35"/>
      <c r="N67" s="35"/>
      <c r="O67" s="35"/>
      <c r="P67" s="35"/>
      <c r="Q67" s="35"/>
      <c r="R67" s="35"/>
    </row>
    <row r="68" spans="2:18" ht="12.75">
      <c r="B68" s="35"/>
      <c r="C68" s="35"/>
      <c r="D68" s="35"/>
      <c r="E68" s="35"/>
      <c r="F68" s="35"/>
      <c r="G68" s="35"/>
      <c r="H68" s="35"/>
      <c r="I68" s="35"/>
      <c r="J68" s="35"/>
      <c r="K68" s="35"/>
      <c r="L68" s="35"/>
      <c r="M68" s="35"/>
      <c r="N68" s="35"/>
      <c r="O68" s="35"/>
      <c r="P68" s="35"/>
      <c r="Q68" s="35"/>
      <c r="R68" s="35"/>
    </row>
    <row r="69" spans="2:18" ht="12.75">
      <c r="B69" s="35"/>
      <c r="C69" s="35"/>
      <c r="D69" s="35"/>
      <c r="E69" s="35"/>
      <c r="F69" s="35"/>
      <c r="G69" s="35"/>
      <c r="H69" s="35"/>
      <c r="I69" s="35"/>
      <c r="J69" s="35"/>
      <c r="K69" s="35"/>
      <c r="L69" s="35"/>
      <c r="M69" s="35"/>
      <c r="N69" s="35"/>
      <c r="O69" s="35"/>
      <c r="P69" s="35"/>
      <c r="Q69" s="35"/>
      <c r="R69" s="35"/>
    </row>
    <row r="70" spans="2:18" ht="12.75">
      <c r="B70" s="35"/>
      <c r="C70" s="35"/>
      <c r="D70" s="35"/>
      <c r="E70" s="35"/>
      <c r="F70" s="35"/>
      <c r="G70" s="35"/>
      <c r="H70" s="35"/>
      <c r="I70" s="35"/>
      <c r="J70" s="35"/>
      <c r="K70" s="35"/>
      <c r="L70" s="35"/>
      <c r="M70" s="35"/>
      <c r="N70" s="35"/>
      <c r="O70" s="35"/>
      <c r="P70" s="35"/>
      <c r="Q70" s="35"/>
      <c r="R70" s="35"/>
    </row>
    <row r="71" spans="2:18" ht="12.75">
      <c r="B71" s="35"/>
      <c r="C71" s="35"/>
      <c r="D71" s="35"/>
      <c r="E71" s="35"/>
      <c r="F71" s="35"/>
      <c r="G71" s="35"/>
      <c r="H71" s="35"/>
      <c r="I71" s="35"/>
      <c r="J71" s="35"/>
      <c r="K71" s="35"/>
      <c r="L71" s="35"/>
      <c r="M71" s="35"/>
      <c r="N71" s="35"/>
      <c r="O71" s="35"/>
      <c r="P71" s="35"/>
      <c r="Q71" s="35"/>
      <c r="R71" s="35"/>
    </row>
    <row r="72" spans="2:18" ht="12.75">
      <c r="B72" s="35"/>
      <c r="C72" s="35"/>
      <c r="D72" s="35"/>
      <c r="E72" s="35"/>
      <c r="F72" s="35"/>
      <c r="G72" s="35"/>
      <c r="H72" s="35"/>
      <c r="I72" s="35"/>
      <c r="J72" s="35"/>
      <c r="K72" s="35"/>
      <c r="L72" s="35"/>
      <c r="M72" s="35"/>
      <c r="N72" s="35"/>
      <c r="O72" s="35"/>
      <c r="P72" s="35"/>
      <c r="Q72" s="35"/>
      <c r="R72" s="35"/>
    </row>
    <row r="73" spans="2:18" ht="12.75">
      <c r="B73" s="35"/>
      <c r="C73" s="35"/>
      <c r="D73" s="35"/>
      <c r="E73" s="35"/>
      <c r="F73" s="35"/>
      <c r="G73" s="35"/>
      <c r="H73" s="35"/>
      <c r="I73" s="35"/>
      <c r="J73" s="35"/>
      <c r="K73" s="35"/>
      <c r="L73" s="35"/>
      <c r="M73" s="35"/>
      <c r="N73" s="35"/>
      <c r="O73" s="35"/>
      <c r="P73" s="35"/>
      <c r="Q73" s="35"/>
      <c r="R73" s="35"/>
    </row>
    <row r="74" spans="2:18" ht="12.75">
      <c r="B74" s="35"/>
      <c r="C74" s="35"/>
      <c r="D74" s="35"/>
      <c r="E74" s="35"/>
      <c r="F74" s="35"/>
      <c r="G74" s="35"/>
      <c r="H74" s="35"/>
      <c r="I74" s="35"/>
      <c r="J74" s="35"/>
      <c r="K74" s="35"/>
      <c r="L74" s="35"/>
      <c r="M74" s="35"/>
      <c r="N74" s="35"/>
      <c r="O74" s="35"/>
      <c r="P74" s="35"/>
      <c r="Q74" s="35"/>
      <c r="R74" s="35"/>
    </row>
    <row r="75" spans="2:18" ht="12.75">
      <c r="B75" s="35"/>
      <c r="C75" s="35"/>
      <c r="D75" s="35"/>
      <c r="E75" s="35"/>
      <c r="F75" s="35"/>
      <c r="G75" s="35"/>
      <c r="H75" s="35"/>
      <c r="I75" s="35"/>
      <c r="J75" s="35"/>
      <c r="K75" s="35"/>
      <c r="L75" s="35"/>
      <c r="M75" s="35"/>
      <c r="N75" s="35"/>
      <c r="O75" s="35"/>
      <c r="P75" s="35"/>
      <c r="Q75" s="35"/>
      <c r="R75" s="35"/>
    </row>
    <row r="76" spans="2:18" ht="12.75">
      <c r="B76" s="35"/>
      <c r="C76" s="35"/>
      <c r="D76" s="35"/>
      <c r="E76" s="35"/>
      <c r="F76" s="35"/>
      <c r="G76" s="35"/>
      <c r="H76" s="35"/>
      <c r="I76" s="35"/>
      <c r="J76" s="35"/>
      <c r="K76" s="35"/>
      <c r="L76" s="35"/>
      <c r="M76" s="35"/>
      <c r="N76" s="35"/>
      <c r="O76" s="35"/>
      <c r="P76" s="35"/>
      <c r="Q76" s="35"/>
      <c r="R76" s="35"/>
    </row>
    <row r="77" spans="2:18" ht="12.75">
      <c r="B77" s="35"/>
      <c r="C77" s="35"/>
      <c r="D77" s="35"/>
      <c r="E77" s="35"/>
      <c r="F77" s="35"/>
      <c r="G77" s="35"/>
      <c r="H77" s="35"/>
      <c r="I77" s="35"/>
      <c r="J77" s="35"/>
      <c r="K77" s="35"/>
      <c r="L77" s="35"/>
      <c r="M77" s="35"/>
      <c r="N77" s="35"/>
      <c r="O77" s="35"/>
      <c r="P77" s="35"/>
      <c r="Q77" s="35"/>
      <c r="R77" s="35"/>
    </row>
    <row r="78" spans="2:18" ht="12.75">
      <c r="B78" s="35"/>
      <c r="C78" s="35"/>
      <c r="D78" s="35"/>
      <c r="E78" s="35"/>
      <c r="F78" s="35"/>
      <c r="G78" s="35"/>
      <c r="H78" s="35"/>
      <c r="I78" s="35"/>
      <c r="J78" s="35"/>
      <c r="K78" s="35"/>
      <c r="L78" s="35"/>
      <c r="M78" s="35"/>
      <c r="N78" s="35"/>
      <c r="O78" s="35"/>
      <c r="P78" s="35"/>
      <c r="Q78" s="35"/>
      <c r="R78" s="35"/>
    </row>
    <row r="79" spans="2:18" ht="12.75">
      <c r="B79" s="35"/>
      <c r="C79" s="35"/>
      <c r="D79" s="35"/>
      <c r="E79" s="35"/>
      <c r="F79" s="35"/>
      <c r="G79" s="35"/>
      <c r="H79" s="35"/>
      <c r="I79" s="35"/>
      <c r="J79" s="35"/>
      <c r="K79" s="35"/>
      <c r="L79" s="35"/>
      <c r="M79" s="35"/>
      <c r="N79" s="35"/>
      <c r="O79" s="35"/>
      <c r="P79" s="35"/>
      <c r="Q79" s="35"/>
      <c r="R79" s="35"/>
    </row>
    <row r="80" spans="2:18" ht="12.75">
      <c r="B80" s="35"/>
      <c r="C80" s="35"/>
      <c r="D80" s="35"/>
      <c r="E80" s="35"/>
      <c r="F80" s="35"/>
      <c r="G80" s="35"/>
      <c r="H80" s="35"/>
      <c r="I80" s="35"/>
      <c r="J80" s="35"/>
      <c r="K80" s="35"/>
      <c r="L80" s="35"/>
      <c r="M80" s="35"/>
      <c r="N80" s="35"/>
      <c r="O80" s="35"/>
      <c r="P80" s="35"/>
      <c r="Q80" s="35"/>
      <c r="R80" s="35"/>
    </row>
    <row r="81" spans="2:18" ht="12.75">
      <c r="B81" s="35"/>
      <c r="C81" s="35"/>
      <c r="D81" s="35"/>
      <c r="E81" s="35"/>
      <c r="F81" s="35"/>
      <c r="G81" s="35"/>
      <c r="H81" s="35"/>
      <c r="I81" s="35"/>
      <c r="J81" s="35"/>
      <c r="K81" s="35"/>
      <c r="L81" s="35"/>
      <c r="M81" s="35"/>
      <c r="N81" s="35"/>
      <c r="O81" s="35"/>
      <c r="P81" s="35"/>
      <c r="Q81" s="35"/>
      <c r="R81" s="35"/>
    </row>
    <row r="82" spans="2:18" ht="12.75">
      <c r="B82" s="35"/>
      <c r="C82" s="35"/>
      <c r="D82" s="35"/>
      <c r="E82" s="35"/>
      <c r="F82" s="35"/>
      <c r="G82" s="35"/>
      <c r="H82" s="35"/>
      <c r="I82" s="35"/>
      <c r="J82" s="35"/>
      <c r="K82" s="35"/>
      <c r="L82" s="35"/>
      <c r="M82" s="35"/>
      <c r="N82" s="35"/>
      <c r="O82" s="35"/>
      <c r="P82" s="35"/>
      <c r="Q82" s="35"/>
      <c r="R82" s="35"/>
    </row>
    <row r="83" spans="2:18" ht="12.75">
      <c r="B83" s="35"/>
      <c r="C83" s="35"/>
      <c r="D83" s="35"/>
      <c r="E83" s="35"/>
      <c r="F83" s="35"/>
      <c r="G83" s="35"/>
      <c r="H83" s="35"/>
      <c r="I83" s="35"/>
      <c r="J83" s="35"/>
      <c r="K83" s="35"/>
      <c r="M83" s="35"/>
      <c r="N83" s="35"/>
      <c r="O83" s="35"/>
      <c r="P83" s="35"/>
      <c r="Q83" s="35"/>
      <c r="R83" s="35"/>
    </row>
    <row r="84" spans="2:18" ht="12.75">
      <c r="B84" s="35"/>
      <c r="C84" s="35"/>
      <c r="D84" s="35"/>
      <c r="E84" s="35"/>
      <c r="F84" s="35"/>
      <c r="G84" s="35"/>
      <c r="H84" s="35"/>
      <c r="I84" s="35"/>
      <c r="J84" s="35"/>
      <c r="K84" s="35"/>
      <c r="L84" s="35"/>
      <c r="M84" s="35"/>
      <c r="N84" s="35"/>
      <c r="O84" s="35"/>
      <c r="P84" s="35"/>
      <c r="Q84" s="35"/>
      <c r="R84" s="35"/>
    </row>
    <row r="85" spans="2:18" ht="12.75">
      <c r="B85" s="35"/>
      <c r="C85" s="35"/>
      <c r="D85" s="35"/>
      <c r="E85" s="35"/>
      <c r="F85" s="35"/>
      <c r="G85" s="35"/>
      <c r="H85" s="35"/>
      <c r="I85" s="35"/>
      <c r="J85" s="35"/>
      <c r="K85" s="35"/>
      <c r="L85" s="35"/>
      <c r="M85" s="35"/>
      <c r="N85" s="35"/>
      <c r="O85" s="35"/>
      <c r="P85" s="35"/>
      <c r="Q85" s="35"/>
      <c r="R85" s="35"/>
    </row>
    <row r="86" spans="2:18" ht="12.75">
      <c r="B86" s="35"/>
      <c r="C86" s="35"/>
      <c r="D86" s="35"/>
      <c r="E86" s="35"/>
      <c r="F86" s="35"/>
      <c r="G86" s="35"/>
      <c r="H86" s="35"/>
      <c r="I86" s="35"/>
      <c r="J86" s="35"/>
      <c r="K86" s="35"/>
      <c r="L86" s="35"/>
      <c r="M86" s="35"/>
      <c r="N86" s="35"/>
      <c r="O86" s="35"/>
      <c r="P86" s="35"/>
      <c r="Q86" s="35"/>
      <c r="R86" s="35"/>
    </row>
  </sheetData>
  <mergeCells count="8">
    <mergeCell ref="Q3:S3"/>
    <mergeCell ref="A1:O1"/>
    <mergeCell ref="A2:A4"/>
    <mergeCell ref="B2:D3"/>
    <mergeCell ref="H2:J3"/>
    <mergeCell ref="N2:P3"/>
    <mergeCell ref="E3:G3"/>
    <mergeCell ref="K3:M3"/>
  </mergeCells>
  <printOptions/>
  <pageMargins left="0.75" right="0.75" top="1" bottom="1" header="0.5" footer="0.5"/>
  <pageSetup orientation="portrait" paperSize="9"/>
</worksheet>
</file>

<file path=xl/worksheets/sheet81.xml><?xml version="1.0" encoding="utf-8"?>
<worksheet xmlns="http://schemas.openxmlformats.org/spreadsheetml/2006/main" xmlns:r="http://schemas.openxmlformats.org/officeDocument/2006/relationships">
  <dimension ref="A1:K18"/>
  <sheetViews>
    <sheetView workbookViewId="0" topLeftCell="A1">
      <selection activeCell="F7" sqref="F7"/>
    </sheetView>
  </sheetViews>
  <sheetFormatPr defaultColWidth="9.00390625" defaultRowHeight="14.25"/>
  <cols>
    <col min="1" max="1" width="21.625" style="88" customWidth="1"/>
    <col min="2" max="2" width="8.375" style="88" customWidth="1"/>
    <col min="3" max="3" width="11.00390625" style="88" customWidth="1"/>
    <col min="4" max="4" width="11.00390625" style="102" customWidth="1"/>
    <col min="5" max="10" width="11.00390625" style="88" customWidth="1"/>
    <col min="11" max="16384" width="9.00390625" style="88" customWidth="1"/>
  </cols>
  <sheetData>
    <row r="1" spans="1:10" ht="65.25" customHeight="1" thickBot="1">
      <c r="A1" s="1458" t="s">
        <v>1470</v>
      </c>
      <c r="B1" s="1458"/>
      <c r="C1" s="1458"/>
      <c r="D1" s="1458"/>
      <c r="E1" s="1458"/>
      <c r="F1" s="1458"/>
      <c r="G1" s="1458"/>
      <c r="H1" s="1458"/>
      <c r="I1" s="1458"/>
      <c r="J1" s="1458"/>
    </row>
    <row r="2" spans="1:10" ht="22.5" customHeight="1">
      <c r="A2" s="159" t="s">
        <v>1471</v>
      </c>
      <c r="B2" s="63" t="s">
        <v>1472</v>
      </c>
      <c r="C2" s="124" t="s">
        <v>2360</v>
      </c>
      <c r="D2" s="124" t="s">
        <v>1473</v>
      </c>
      <c r="E2" s="124" t="s">
        <v>1474</v>
      </c>
      <c r="F2" s="124" t="s">
        <v>1475</v>
      </c>
      <c r="G2" s="124" t="s">
        <v>1476</v>
      </c>
      <c r="H2" s="124" t="s">
        <v>1477</v>
      </c>
      <c r="I2" s="124" t="s">
        <v>1478</v>
      </c>
      <c r="J2" s="125" t="s">
        <v>1479</v>
      </c>
    </row>
    <row r="3" spans="1:11" ht="42.75" customHeight="1">
      <c r="A3" s="170" t="s">
        <v>1480</v>
      </c>
      <c r="B3" s="20" t="s">
        <v>1481</v>
      </c>
      <c r="C3" s="1025">
        <v>90</v>
      </c>
      <c r="D3" s="1025">
        <v>90</v>
      </c>
      <c r="E3" s="1025">
        <v>90</v>
      </c>
      <c r="F3" s="1025">
        <v>160</v>
      </c>
      <c r="G3" s="1025">
        <v>32</v>
      </c>
      <c r="H3" s="1025">
        <v>160</v>
      </c>
      <c r="I3" s="1025">
        <v>180</v>
      </c>
      <c r="J3" s="1025">
        <v>180</v>
      </c>
      <c r="K3" s="86"/>
    </row>
    <row r="4" spans="1:11" ht="42.75" customHeight="1">
      <c r="A4" s="84" t="s">
        <v>1482</v>
      </c>
      <c r="B4" s="17" t="s">
        <v>1382</v>
      </c>
      <c r="C4" s="1026">
        <v>2.98</v>
      </c>
      <c r="D4" s="1026">
        <v>3</v>
      </c>
      <c r="E4" s="1026">
        <v>2.92</v>
      </c>
      <c r="F4" s="1026">
        <v>2.88</v>
      </c>
      <c r="G4" s="1026">
        <v>2.87</v>
      </c>
      <c r="H4" s="1026">
        <v>2.91</v>
      </c>
      <c r="I4" s="1026">
        <v>2.94</v>
      </c>
      <c r="J4" s="1026">
        <v>2.91</v>
      </c>
      <c r="K4" s="86"/>
    </row>
    <row r="5" spans="1:11" ht="42.75" customHeight="1">
      <c r="A5" s="84" t="s">
        <v>1483</v>
      </c>
      <c r="B5" s="17" t="s">
        <v>1382</v>
      </c>
      <c r="C5" s="1026">
        <v>1.74</v>
      </c>
      <c r="D5" s="1026">
        <v>1.7</v>
      </c>
      <c r="E5" s="1026">
        <v>1.58</v>
      </c>
      <c r="F5" s="1026">
        <v>1.5</v>
      </c>
      <c r="G5" s="1026">
        <v>1.65</v>
      </c>
      <c r="H5" s="1026">
        <v>1.72</v>
      </c>
      <c r="I5" s="1026">
        <v>1.54</v>
      </c>
      <c r="J5" s="1026">
        <v>1.61</v>
      </c>
      <c r="K5" s="86"/>
    </row>
    <row r="6" spans="1:11" ht="42.75" customHeight="1">
      <c r="A6" s="84" t="s">
        <v>1484</v>
      </c>
      <c r="B6" s="17" t="s">
        <v>1382</v>
      </c>
      <c r="C6" s="1027">
        <v>2.16</v>
      </c>
      <c r="D6" s="1026">
        <v>2.1</v>
      </c>
      <c r="E6" s="1026">
        <v>2.02</v>
      </c>
      <c r="F6" s="1026">
        <v>1.97</v>
      </c>
      <c r="G6" s="1026">
        <v>1.96</v>
      </c>
      <c r="H6" s="1026">
        <v>2.02</v>
      </c>
      <c r="I6" s="1026">
        <v>1.97</v>
      </c>
      <c r="J6" s="1026">
        <v>2</v>
      </c>
      <c r="K6" s="86"/>
    </row>
    <row r="7" spans="1:11" ht="42.75" customHeight="1">
      <c r="A7" s="84" t="s">
        <v>1485</v>
      </c>
      <c r="B7" s="17" t="s">
        <v>1382</v>
      </c>
      <c r="C7" s="11">
        <v>1.37</v>
      </c>
      <c r="D7" s="11">
        <v>1.4</v>
      </c>
      <c r="E7" s="11">
        <f>E4/E6</f>
        <v>1.4455445544554455</v>
      </c>
      <c r="F7" s="11">
        <f>F4/F6</f>
        <v>1.4619289340101522</v>
      </c>
      <c r="G7" s="11">
        <f>G4/G6</f>
        <v>1.4642857142857144</v>
      </c>
      <c r="H7" s="11">
        <f>H6/H4</f>
        <v>0.6941580756013745</v>
      </c>
      <c r="I7" s="11">
        <v>1.4923857868020305</v>
      </c>
      <c r="J7" s="11">
        <v>1.5</v>
      </c>
      <c r="K7" s="86"/>
    </row>
    <row r="8" spans="1:11" ht="42.75" customHeight="1">
      <c r="A8" s="84" t="s">
        <v>1486</v>
      </c>
      <c r="B8" s="17" t="s">
        <v>779</v>
      </c>
      <c r="C8" s="1026">
        <v>0.33</v>
      </c>
      <c r="D8" s="1026">
        <v>0.3</v>
      </c>
      <c r="E8" s="1026">
        <v>0.41</v>
      </c>
      <c r="F8" s="1026">
        <v>0.42</v>
      </c>
      <c r="G8" s="1026">
        <v>0.28</v>
      </c>
      <c r="H8" s="1026">
        <v>0.27</v>
      </c>
      <c r="I8" s="1026">
        <v>0.35</v>
      </c>
      <c r="J8" s="1026">
        <v>0.32</v>
      </c>
      <c r="K8" s="86"/>
    </row>
    <row r="9" spans="1:11" ht="42.75" customHeight="1">
      <c r="A9" s="84" t="s">
        <v>1487</v>
      </c>
      <c r="B9" s="17" t="s">
        <v>779</v>
      </c>
      <c r="C9" s="11">
        <v>1.71</v>
      </c>
      <c r="D9" s="11">
        <v>1.8</v>
      </c>
      <c r="E9" s="11">
        <f>E4/E5</f>
        <v>1.8481012658227847</v>
      </c>
      <c r="F9" s="11">
        <f>F4/F5</f>
        <v>1.92</v>
      </c>
      <c r="G9" s="11">
        <f>G4/G5</f>
        <v>1.7393939393939395</v>
      </c>
      <c r="H9" s="11">
        <f>H5/H4</f>
        <v>0.5910652920962199</v>
      </c>
      <c r="I9" s="11">
        <v>1.909090909090909</v>
      </c>
      <c r="J9" s="11">
        <v>1.8</v>
      </c>
      <c r="K9" s="86"/>
    </row>
    <row r="10" spans="1:11" ht="42.75" customHeight="1">
      <c r="A10" s="84" t="s">
        <v>1488</v>
      </c>
      <c r="B10" s="17" t="s">
        <v>1489</v>
      </c>
      <c r="C10" s="1026">
        <v>24.42</v>
      </c>
      <c r="D10" s="1026">
        <v>26.93</v>
      </c>
      <c r="E10" s="1026">
        <v>27.98</v>
      </c>
      <c r="F10" s="1026">
        <v>31.18</v>
      </c>
      <c r="G10" s="1026">
        <v>30.31</v>
      </c>
      <c r="H10" s="1026">
        <v>30.12</v>
      </c>
      <c r="I10" s="1026">
        <v>33.5</v>
      </c>
      <c r="J10" s="1026">
        <v>32.49</v>
      </c>
      <c r="K10" s="86"/>
    </row>
    <row r="11" spans="1:11" ht="42.75" customHeight="1">
      <c r="A11" s="84" t="s">
        <v>1490</v>
      </c>
      <c r="B11" s="17" t="s">
        <v>1491</v>
      </c>
      <c r="C11" s="1026">
        <v>15660.69</v>
      </c>
      <c r="D11" s="1026">
        <v>16948.4</v>
      </c>
      <c r="E11" s="1026">
        <v>18628.16</v>
      </c>
      <c r="F11" s="1026">
        <v>20142.5</v>
      </c>
      <c r="G11" s="1026">
        <v>21539.74</v>
      </c>
      <c r="H11" s="1026">
        <v>23428.16</v>
      </c>
      <c r="I11" s="1026">
        <v>26647</v>
      </c>
      <c r="J11" s="1026">
        <v>29562.2</v>
      </c>
      <c r="K11" s="86"/>
    </row>
    <row r="12" spans="1:11" ht="42.75" customHeight="1">
      <c r="A12" s="84" t="s">
        <v>1492</v>
      </c>
      <c r="B12" s="17" t="s">
        <v>1491</v>
      </c>
      <c r="C12" s="1026">
        <v>10549.26</v>
      </c>
      <c r="D12" s="1026">
        <v>11372.3</v>
      </c>
      <c r="E12" s="1026">
        <v>11887.6</v>
      </c>
      <c r="F12" s="1026">
        <v>12457.19</v>
      </c>
      <c r="G12" s="1026">
        <v>13991.69</v>
      </c>
      <c r="H12" s="1026">
        <v>15137.48</v>
      </c>
      <c r="I12" s="1026">
        <v>16258.41</v>
      </c>
      <c r="J12" s="1026">
        <v>18590.4</v>
      </c>
      <c r="K12" s="86"/>
    </row>
    <row r="13" spans="1:11" ht="42.75" customHeight="1" thickBot="1">
      <c r="A13" s="85" t="s">
        <v>1493</v>
      </c>
      <c r="B13" s="25" t="s">
        <v>1494</v>
      </c>
      <c r="C13" s="277">
        <v>29.9</v>
      </c>
      <c r="D13" s="277">
        <v>29.1</v>
      </c>
      <c r="E13" s="277">
        <v>29.8</v>
      </c>
      <c r="F13" s="277">
        <v>31.38</v>
      </c>
      <c r="G13" s="277">
        <v>30.9</v>
      </c>
      <c r="H13" s="277">
        <v>31.7617595531092</v>
      </c>
      <c r="I13" s="277">
        <v>32.4707028547072</v>
      </c>
      <c r="J13" s="277">
        <v>31.9</v>
      </c>
      <c r="K13" s="86"/>
    </row>
    <row r="14" ht="15">
      <c r="D14" s="100"/>
    </row>
    <row r="15" ht="15">
      <c r="D15" s="100"/>
    </row>
    <row r="16" ht="15">
      <c r="D16" s="100"/>
    </row>
    <row r="17" ht="15">
      <c r="D17" s="100"/>
    </row>
    <row r="18" ht="15">
      <c r="D18" s="100"/>
    </row>
    <row r="25" ht="22.5" customHeight="1"/>
    <row r="26" ht="22.5" customHeight="1"/>
  </sheetData>
  <mergeCells count="1">
    <mergeCell ref="A1:J1"/>
  </mergeCells>
  <printOptions/>
  <pageMargins left="0.75" right="0.75" top="1" bottom="1" header="0.5" footer="0.5"/>
  <pageSetup orientation="portrait" paperSize="9"/>
</worksheet>
</file>

<file path=xl/worksheets/sheet82.xml><?xml version="1.0" encoding="utf-8"?>
<worksheet xmlns="http://schemas.openxmlformats.org/spreadsheetml/2006/main" xmlns:r="http://schemas.openxmlformats.org/officeDocument/2006/relationships">
  <dimension ref="A1:O19"/>
  <sheetViews>
    <sheetView workbookViewId="0" topLeftCell="A1">
      <selection activeCell="A1" sqref="A1:H1"/>
    </sheetView>
  </sheetViews>
  <sheetFormatPr defaultColWidth="9.00390625" defaultRowHeight="14.25"/>
  <cols>
    <col min="1" max="1" width="21.625" style="88" customWidth="1"/>
    <col min="2" max="2" width="9.125" style="88" customWidth="1"/>
    <col min="3" max="3" width="12.625" style="88" customWidth="1"/>
    <col min="4" max="4" width="10.75390625" style="88" customWidth="1"/>
    <col min="5" max="8" width="8.50390625" style="88" bestFit="1" customWidth="1"/>
    <col min="9" max="16384" width="9.00390625" style="88" customWidth="1"/>
  </cols>
  <sheetData>
    <row r="1" spans="1:9" ht="65.25" customHeight="1" thickBot="1">
      <c r="A1" s="1458" t="s">
        <v>1496</v>
      </c>
      <c r="B1" s="1458"/>
      <c r="C1" s="1458"/>
      <c r="D1" s="1458"/>
      <c r="E1" s="1458"/>
      <c r="F1" s="1458"/>
      <c r="G1" s="1458"/>
      <c r="H1" s="1458"/>
      <c r="I1" s="67"/>
    </row>
    <row r="2" spans="1:15" ht="22.5" customHeight="1">
      <c r="A2" s="1224" t="s">
        <v>1471</v>
      </c>
      <c r="B2" s="1226" t="s">
        <v>2063</v>
      </c>
      <c r="C2" s="1226" t="s">
        <v>1497</v>
      </c>
      <c r="D2" s="15" t="s">
        <v>1498</v>
      </c>
      <c r="E2" s="15" t="s">
        <v>1499</v>
      </c>
      <c r="F2" s="15" t="s">
        <v>1500</v>
      </c>
      <c r="G2" s="15" t="s">
        <v>1501</v>
      </c>
      <c r="H2" s="146" t="s">
        <v>1502</v>
      </c>
      <c r="I2" s="33"/>
      <c r="J2" s="86"/>
      <c r="K2" s="86"/>
      <c r="L2" s="86"/>
      <c r="M2" s="86"/>
      <c r="N2" s="86"/>
      <c r="O2" s="86"/>
    </row>
    <row r="3" spans="1:15" ht="22.5" customHeight="1">
      <c r="A3" s="1225"/>
      <c r="B3" s="1220"/>
      <c r="C3" s="1220"/>
      <c r="D3" s="163" t="s">
        <v>1503</v>
      </c>
      <c r="E3" s="163" t="s">
        <v>1503</v>
      </c>
      <c r="F3" s="163" t="s">
        <v>1503</v>
      </c>
      <c r="G3" s="163" t="s">
        <v>1503</v>
      </c>
      <c r="H3" s="18" t="s">
        <v>1503</v>
      </c>
      <c r="I3" s="86"/>
      <c r="J3" s="171"/>
      <c r="K3" s="171"/>
      <c r="L3" s="171"/>
      <c r="M3" s="171"/>
      <c r="N3" s="171"/>
      <c r="O3" s="86"/>
    </row>
    <row r="4" spans="1:15" ht="42.75" customHeight="1">
      <c r="A4" s="170" t="s">
        <v>1480</v>
      </c>
      <c r="B4" s="20" t="s">
        <v>1481</v>
      </c>
      <c r="C4" s="1028">
        <v>180</v>
      </c>
      <c r="D4" s="1029">
        <v>36</v>
      </c>
      <c r="E4" s="1029">
        <v>36</v>
      </c>
      <c r="F4" s="1029">
        <v>36</v>
      </c>
      <c r="G4" s="1029">
        <v>36</v>
      </c>
      <c r="H4" s="1030">
        <v>36</v>
      </c>
      <c r="I4" s="86"/>
      <c r="J4" s="86"/>
      <c r="K4" s="86"/>
      <c r="L4" s="86"/>
      <c r="M4" s="86"/>
      <c r="N4" s="86"/>
      <c r="O4" s="86"/>
    </row>
    <row r="5" spans="1:15" ht="42.75" customHeight="1">
      <c r="A5" s="84" t="s">
        <v>1482</v>
      </c>
      <c r="B5" s="17" t="s">
        <v>1382</v>
      </c>
      <c r="C5" s="1031">
        <v>2.91</v>
      </c>
      <c r="D5" s="1031">
        <v>3.2</v>
      </c>
      <c r="E5" s="1031">
        <v>3.2</v>
      </c>
      <c r="F5" s="1031">
        <v>2.67</v>
      </c>
      <c r="G5" s="1031">
        <v>2.67</v>
      </c>
      <c r="H5" s="1026">
        <v>2.89</v>
      </c>
      <c r="I5" s="86"/>
      <c r="J5" s="86"/>
      <c r="K5" s="86"/>
      <c r="L5" s="86"/>
      <c r="M5" s="86"/>
      <c r="N5" s="86"/>
      <c r="O5" s="86"/>
    </row>
    <row r="6" spans="1:9" ht="42.75" customHeight="1">
      <c r="A6" s="84" t="s">
        <v>1483</v>
      </c>
      <c r="B6" s="17" t="s">
        <v>1382</v>
      </c>
      <c r="C6" s="1031">
        <v>1.61</v>
      </c>
      <c r="D6" s="1031">
        <v>1.3</v>
      </c>
      <c r="E6" s="1031">
        <v>1.75</v>
      </c>
      <c r="F6" s="1031">
        <v>1.62</v>
      </c>
      <c r="G6" s="1031">
        <v>1.43</v>
      </c>
      <c r="H6" s="1026">
        <v>1.94</v>
      </c>
      <c r="I6" s="86"/>
    </row>
    <row r="7" spans="1:9" ht="42.75" customHeight="1">
      <c r="A7" s="84" t="s">
        <v>1484</v>
      </c>
      <c r="B7" s="17" t="s">
        <v>1382</v>
      </c>
      <c r="C7" s="1031">
        <v>2</v>
      </c>
      <c r="D7" s="1031">
        <v>1.69</v>
      </c>
      <c r="E7" s="1031">
        <v>2.15</v>
      </c>
      <c r="F7" s="1031">
        <v>2</v>
      </c>
      <c r="G7" s="1031">
        <v>2.01</v>
      </c>
      <c r="H7" s="1026">
        <v>2.14</v>
      </c>
      <c r="I7" s="86"/>
    </row>
    <row r="8" spans="1:9" ht="42.75" customHeight="1">
      <c r="A8" s="84" t="s">
        <v>1485</v>
      </c>
      <c r="B8" s="17" t="s">
        <v>1382</v>
      </c>
      <c r="C8" s="10">
        <v>1.5</v>
      </c>
      <c r="D8" s="10">
        <v>1.9</v>
      </c>
      <c r="E8" s="10">
        <v>1.5</v>
      </c>
      <c r="F8" s="10">
        <v>1.3</v>
      </c>
      <c r="G8" s="10">
        <v>1.3</v>
      </c>
      <c r="H8" s="11">
        <v>1.4</v>
      </c>
      <c r="I8" s="86"/>
    </row>
    <row r="9" spans="1:9" ht="42.75" customHeight="1">
      <c r="A9" s="84" t="s">
        <v>1504</v>
      </c>
      <c r="B9" s="17" t="s">
        <v>1382</v>
      </c>
      <c r="C9" s="1031">
        <v>0.32</v>
      </c>
      <c r="D9" s="1031">
        <v>0.19</v>
      </c>
      <c r="E9" s="1031">
        <v>0.33</v>
      </c>
      <c r="F9" s="1031">
        <v>0.32</v>
      </c>
      <c r="G9" s="1031">
        <v>0.56</v>
      </c>
      <c r="H9" s="1026">
        <v>0.18</v>
      </c>
      <c r="I9" s="86"/>
    </row>
    <row r="10" spans="1:9" ht="42.75" customHeight="1">
      <c r="A10" s="84" t="s">
        <v>1505</v>
      </c>
      <c r="B10" s="17" t="s">
        <v>1382</v>
      </c>
      <c r="C10" s="10">
        <v>1.8</v>
      </c>
      <c r="D10" s="10">
        <v>2.4</v>
      </c>
      <c r="E10" s="10">
        <v>1.8</v>
      </c>
      <c r="F10" s="10">
        <v>1.6</v>
      </c>
      <c r="G10" s="10">
        <v>1.9</v>
      </c>
      <c r="H10" s="11">
        <v>1.5</v>
      </c>
      <c r="I10" s="86"/>
    </row>
    <row r="11" spans="1:9" ht="42.75" customHeight="1">
      <c r="A11" s="84" t="s">
        <v>1506</v>
      </c>
      <c r="B11" s="17" t="s">
        <v>2069</v>
      </c>
      <c r="C11" s="1031">
        <v>32.49</v>
      </c>
      <c r="D11" s="1031">
        <v>28.91</v>
      </c>
      <c r="E11" s="1031">
        <v>27.89</v>
      </c>
      <c r="F11" s="1031">
        <v>36.44</v>
      </c>
      <c r="G11" s="1031">
        <v>33.98</v>
      </c>
      <c r="H11" s="1026">
        <v>36.42</v>
      </c>
      <c r="I11" s="86"/>
    </row>
    <row r="12" spans="1:9" ht="42.75" customHeight="1">
      <c r="A12" s="84" t="s">
        <v>1507</v>
      </c>
      <c r="B12" s="17" t="s">
        <v>1396</v>
      </c>
      <c r="C12" s="1031">
        <v>29562.2</v>
      </c>
      <c r="D12" s="1031">
        <v>12552.42</v>
      </c>
      <c r="E12" s="1031">
        <v>21421.51</v>
      </c>
      <c r="F12" s="1031">
        <v>27447.48</v>
      </c>
      <c r="G12" s="1031">
        <v>34746.95</v>
      </c>
      <c r="H12" s="1026">
        <v>54600.93</v>
      </c>
      <c r="I12" s="86"/>
    </row>
    <row r="13" spans="1:9" ht="42.75" customHeight="1">
      <c r="A13" s="84" t="s">
        <v>1508</v>
      </c>
      <c r="B13" s="17" t="s">
        <v>1396</v>
      </c>
      <c r="C13" s="1031">
        <v>18590.4</v>
      </c>
      <c r="D13" s="1031">
        <v>11276.79</v>
      </c>
      <c r="E13" s="1031">
        <v>14314.38</v>
      </c>
      <c r="F13" s="1031">
        <v>16759.94</v>
      </c>
      <c r="G13" s="1031">
        <v>20518.72</v>
      </c>
      <c r="H13" s="1026">
        <v>31340.51</v>
      </c>
      <c r="I13" s="1032"/>
    </row>
    <row r="14" spans="1:9" ht="42.75" customHeight="1" thickBot="1">
      <c r="A14" s="85" t="s">
        <v>1509</v>
      </c>
      <c r="B14" s="25" t="s">
        <v>1510</v>
      </c>
      <c r="C14" s="276">
        <v>31.9</v>
      </c>
      <c r="D14" s="276">
        <v>32.3</v>
      </c>
      <c r="E14" s="276">
        <v>37.3</v>
      </c>
      <c r="F14" s="276">
        <v>38.1</v>
      </c>
      <c r="G14" s="276">
        <v>35.6</v>
      </c>
      <c r="H14" s="277">
        <v>23.7</v>
      </c>
      <c r="I14" s="86"/>
    </row>
    <row r="15" ht="12.75">
      <c r="I15" s="86"/>
    </row>
    <row r="16" ht="12.75">
      <c r="I16" s="86"/>
    </row>
    <row r="17" ht="12.75">
      <c r="I17" s="86"/>
    </row>
    <row r="18" ht="12.75">
      <c r="I18" s="86"/>
    </row>
    <row r="19" ht="12.75">
      <c r="I19" s="86"/>
    </row>
    <row r="26" ht="22.5" customHeight="1"/>
    <row r="27" ht="22.5" customHeight="1"/>
  </sheetData>
  <mergeCells count="4">
    <mergeCell ref="A1:H1"/>
    <mergeCell ref="A2:A3"/>
    <mergeCell ref="B2:B3"/>
    <mergeCell ref="C2:C3"/>
  </mergeCells>
  <printOptions/>
  <pageMargins left="0.75" right="0.75" top="1" bottom="1" header="0.5" footer="0.5"/>
  <pageSetup orientation="portrait" paperSize="9"/>
</worksheet>
</file>

<file path=xl/worksheets/sheet83.xml><?xml version="1.0" encoding="utf-8"?>
<worksheet xmlns="http://schemas.openxmlformats.org/spreadsheetml/2006/main" xmlns:r="http://schemas.openxmlformats.org/officeDocument/2006/relationships">
  <dimension ref="A1:I18"/>
  <sheetViews>
    <sheetView workbookViewId="0" topLeftCell="A1">
      <selection activeCell="E11" sqref="E11"/>
    </sheetView>
  </sheetViews>
  <sheetFormatPr defaultColWidth="9.00390625" defaultRowHeight="14.25"/>
  <cols>
    <col min="1" max="1" width="23.375" style="88" customWidth="1"/>
    <col min="2" max="2" width="10.50390625" style="88" customWidth="1"/>
    <col min="3" max="3" width="10.125" style="88" customWidth="1"/>
    <col min="4" max="4" width="10.875" style="88" customWidth="1"/>
    <col min="5" max="5" width="10.25390625" style="88" customWidth="1"/>
    <col min="6" max="6" width="10.125" style="88" customWidth="1"/>
    <col min="7" max="7" width="11.625" style="88" customWidth="1"/>
    <col min="8" max="16384" width="9.00390625" style="88" customWidth="1"/>
  </cols>
  <sheetData>
    <row r="1" spans="1:9" ht="44.25" customHeight="1">
      <c r="A1" s="1252" t="s">
        <v>1512</v>
      </c>
      <c r="B1" s="1252"/>
      <c r="C1" s="1252"/>
      <c r="D1" s="1252"/>
      <c r="E1" s="1252"/>
      <c r="F1" s="1252"/>
      <c r="G1" s="1252"/>
      <c r="H1" s="1033"/>
      <c r="I1" s="1033"/>
    </row>
    <row r="2" spans="1:9" ht="18" customHeight="1" thickBot="1">
      <c r="A2" s="1034"/>
      <c r="B2" s="1034"/>
      <c r="C2" s="1034"/>
      <c r="D2" s="1034"/>
      <c r="E2" s="1034"/>
      <c r="F2" s="1034"/>
      <c r="G2" s="1035" t="s">
        <v>1513</v>
      </c>
      <c r="H2" s="1033"/>
      <c r="I2" s="1033"/>
    </row>
    <row r="3" spans="1:7" ht="22.5" customHeight="1">
      <c r="A3" s="1182" t="s">
        <v>2666</v>
      </c>
      <c r="B3" s="1285" t="s">
        <v>1497</v>
      </c>
      <c r="C3" s="15" t="s">
        <v>1498</v>
      </c>
      <c r="D3" s="15" t="s">
        <v>1499</v>
      </c>
      <c r="E3" s="15" t="s">
        <v>1500</v>
      </c>
      <c r="F3" s="15" t="s">
        <v>1501</v>
      </c>
      <c r="G3" s="146" t="s">
        <v>1502</v>
      </c>
    </row>
    <row r="4" spans="1:7" ht="22.5" customHeight="1">
      <c r="A4" s="1151"/>
      <c r="B4" s="1284"/>
      <c r="C4" s="163" t="s">
        <v>1503</v>
      </c>
      <c r="D4" s="163" t="s">
        <v>1503</v>
      </c>
      <c r="E4" s="163" t="s">
        <v>1503</v>
      </c>
      <c r="F4" s="163" t="s">
        <v>1503</v>
      </c>
      <c r="G4" s="18" t="s">
        <v>1503</v>
      </c>
    </row>
    <row r="5" spans="1:7" ht="36.75" customHeight="1">
      <c r="A5" s="665" t="s">
        <v>1514</v>
      </c>
      <c r="B5" s="1036">
        <v>33367.04</v>
      </c>
      <c r="C5" s="1036">
        <v>14532.11</v>
      </c>
      <c r="D5" s="1036">
        <v>24267.48</v>
      </c>
      <c r="E5" s="1036">
        <v>31630.68</v>
      </c>
      <c r="F5" s="1036">
        <v>38542.58</v>
      </c>
      <c r="G5" s="1037">
        <v>61143.35</v>
      </c>
    </row>
    <row r="6" spans="1:7" ht="36.75" customHeight="1">
      <c r="A6" s="84" t="s">
        <v>1515</v>
      </c>
      <c r="B6" s="1038">
        <v>29562.2</v>
      </c>
      <c r="C6" s="1038">
        <v>12552.42</v>
      </c>
      <c r="D6" s="1038">
        <v>21421.51</v>
      </c>
      <c r="E6" s="1038">
        <v>27447.48</v>
      </c>
      <c r="F6" s="1038">
        <v>34746.95</v>
      </c>
      <c r="G6" s="1027">
        <v>54600.93</v>
      </c>
    </row>
    <row r="7" spans="1:7" ht="36.75" customHeight="1">
      <c r="A7" s="83" t="s">
        <v>1516</v>
      </c>
      <c r="B7" s="1038">
        <v>25437.31</v>
      </c>
      <c r="C7" s="1038">
        <v>11247.33</v>
      </c>
      <c r="D7" s="1038">
        <v>17740.54</v>
      </c>
      <c r="E7" s="1038">
        <v>23605.64</v>
      </c>
      <c r="F7" s="1038">
        <v>26633.12</v>
      </c>
      <c r="G7" s="1027">
        <v>50254.98</v>
      </c>
    </row>
    <row r="8" spans="1:7" ht="36.75" customHeight="1">
      <c r="A8" s="83" t="s">
        <v>1517</v>
      </c>
      <c r="B8" s="1038">
        <v>24989.87</v>
      </c>
      <c r="C8" s="1038">
        <v>10822.1</v>
      </c>
      <c r="D8" s="1038">
        <v>17125.68</v>
      </c>
      <c r="E8" s="1038">
        <v>23354.69</v>
      </c>
      <c r="F8" s="1038">
        <v>26351.56</v>
      </c>
      <c r="G8" s="1027">
        <v>49632.37</v>
      </c>
    </row>
    <row r="9" spans="1:7" ht="36.75" customHeight="1">
      <c r="A9" s="83" t="s">
        <v>1518</v>
      </c>
      <c r="B9" s="1038">
        <v>1863.09</v>
      </c>
      <c r="C9" s="1038">
        <v>477.7</v>
      </c>
      <c r="D9" s="1038">
        <v>1952.97</v>
      </c>
      <c r="E9" s="1038">
        <v>2799.63</v>
      </c>
      <c r="F9" s="1038">
        <v>2748.73</v>
      </c>
      <c r="G9" s="1027">
        <v>1620.11</v>
      </c>
    </row>
    <row r="10" spans="1:7" ht="36.75" customHeight="1">
      <c r="A10" s="83" t="s">
        <v>1519</v>
      </c>
      <c r="B10" s="1038">
        <v>723.86</v>
      </c>
      <c r="C10" s="1038">
        <v>409.94</v>
      </c>
      <c r="D10" s="1038">
        <v>528.6</v>
      </c>
      <c r="E10" s="1038">
        <v>914.88</v>
      </c>
      <c r="F10" s="1038">
        <v>622.02</v>
      </c>
      <c r="G10" s="1027">
        <v>1203.12</v>
      </c>
    </row>
    <row r="11" spans="1:7" ht="36.75" customHeight="1">
      <c r="A11" s="83" t="s">
        <v>1520</v>
      </c>
      <c r="B11" s="1038">
        <v>5342.79</v>
      </c>
      <c r="C11" s="1038">
        <v>2397.14</v>
      </c>
      <c r="D11" s="1038">
        <v>4045.37</v>
      </c>
      <c r="E11" s="1038">
        <v>4310.52</v>
      </c>
      <c r="F11" s="1038">
        <v>8538.71</v>
      </c>
      <c r="G11" s="1027">
        <v>8065.14</v>
      </c>
    </row>
    <row r="12" spans="1:7" ht="36.75" customHeight="1">
      <c r="A12" s="83" t="s">
        <v>1521</v>
      </c>
      <c r="B12" s="1038">
        <v>3752.71</v>
      </c>
      <c r="C12" s="1038">
        <v>1557.14</v>
      </c>
      <c r="D12" s="1038">
        <v>3372.38</v>
      </c>
      <c r="E12" s="1038">
        <v>3321.91</v>
      </c>
      <c r="F12" s="1038">
        <v>7734.72</v>
      </c>
      <c r="G12" s="1027">
        <v>3354.43</v>
      </c>
    </row>
    <row r="13" spans="1:7" ht="36.75" customHeight="1">
      <c r="A13" s="83" t="s">
        <v>1522</v>
      </c>
      <c r="B13" s="1038">
        <v>57.1</v>
      </c>
      <c r="C13" s="1038">
        <v>66.18</v>
      </c>
      <c r="D13" s="1038">
        <v>36.92</v>
      </c>
      <c r="E13" s="1038">
        <v>135.99</v>
      </c>
      <c r="F13" s="1038"/>
      <c r="G13" s="1027">
        <v>48.33</v>
      </c>
    </row>
    <row r="14" spans="1:7" ht="36.75" customHeight="1">
      <c r="A14" s="83" t="s">
        <v>1523</v>
      </c>
      <c r="B14" s="1038">
        <v>283.11</v>
      </c>
      <c r="C14" s="1038">
        <v>78.37</v>
      </c>
      <c r="D14" s="1038">
        <v>245.27</v>
      </c>
      <c r="E14" s="1038">
        <v>365.5</v>
      </c>
      <c r="F14" s="1038">
        <v>162.88</v>
      </c>
      <c r="G14" s="1027">
        <v>585.79</v>
      </c>
    </row>
    <row r="15" spans="1:7" ht="36.75" customHeight="1">
      <c r="A15" s="83" t="s">
        <v>1524</v>
      </c>
      <c r="B15" s="1038"/>
      <c r="C15" s="1038"/>
      <c r="D15" s="1038"/>
      <c r="E15" s="1038"/>
      <c r="F15" s="1038"/>
      <c r="G15" s="1027"/>
    </row>
    <row r="16" spans="1:7" ht="36.75" customHeight="1">
      <c r="A16" s="82" t="s">
        <v>1525</v>
      </c>
      <c r="B16" s="1039">
        <v>20340.08</v>
      </c>
      <c r="C16" s="1039">
        <v>12991.14</v>
      </c>
      <c r="D16" s="1039">
        <v>13183.07</v>
      </c>
      <c r="E16" s="1039">
        <v>17036.86</v>
      </c>
      <c r="F16" s="1039">
        <v>23521.96</v>
      </c>
      <c r="G16" s="1040">
        <v>36514.27</v>
      </c>
    </row>
    <row r="17" spans="1:7" ht="36.75" customHeight="1">
      <c r="A17" s="83" t="s">
        <v>1526</v>
      </c>
      <c r="B17" s="1038">
        <v>19560.76</v>
      </c>
      <c r="C17" s="1038">
        <v>11262.55</v>
      </c>
      <c r="D17" s="1038">
        <v>13182.43</v>
      </c>
      <c r="E17" s="1038">
        <v>16839.01</v>
      </c>
      <c r="F17" s="1038">
        <v>22468.4</v>
      </c>
      <c r="G17" s="1027">
        <v>35644.28</v>
      </c>
    </row>
    <row r="18" spans="1:7" ht="36.75" customHeight="1" thickBot="1">
      <c r="A18" s="111" t="s">
        <v>1527</v>
      </c>
      <c r="B18" s="1041">
        <v>475.16</v>
      </c>
      <c r="C18" s="1041">
        <v>1293.18</v>
      </c>
      <c r="D18" s="1041"/>
      <c r="E18" s="1041"/>
      <c r="F18" s="1041">
        <v>1053.56</v>
      </c>
      <c r="G18" s="1042"/>
    </row>
    <row r="19" ht="45" customHeight="1"/>
  </sheetData>
  <mergeCells count="3">
    <mergeCell ref="A1:G1"/>
    <mergeCell ref="A3:A4"/>
    <mergeCell ref="B3:B4"/>
  </mergeCells>
  <printOptions/>
  <pageMargins left="0.75" right="0.75" top="1" bottom="1" header="0.5" footer="0.5"/>
  <pageSetup orientation="portrait" paperSize="9"/>
</worksheet>
</file>

<file path=xl/worksheets/sheet84.xml><?xml version="1.0" encoding="utf-8"?>
<worksheet xmlns="http://schemas.openxmlformats.org/spreadsheetml/2006/main" xmlns:r="http://schemas.openxmlformats.org/officeDocument/2006/relationships">
  <dimension ref="A1:G53"/>
  <sheetViews>
    <sheetView workbookViewId="0" topLeftCell="A1">
      <selection activeCell="J9" sqref="J9"/>
    </sheetView>
  </sheetViews>
  <sheetFormatPr defaultColWidth="9.00390625" defaultRowHeight="14.25"/>
  <cols>
    <col min="1" max="1" width="27.375" style="102" customWidth="1"/>
    <col min="2" max="7" width="11.50390625" style="88" customWidth="1"/>
    <col min="8" max="16384" width="9.00390625" style="88" customWidth="1"/>
  </cols>
  <sheetData>
    <row r="1" spans="1:7" ht="46.5" customHeight="1">
      <c r="A1" s="1252" t="s">
        <v>1529</v>
      </c>
      <c r="B1" s="1252"/>
      <c r="C1" s="1252"/>
      <c r="D1" s="1252"/>
      <c r="E1" s="1252"/>
      <c r="F1" s="1252"/>
      <c r="G1" s="1252"/>
    </row>
    <row r="2" spans="1:7" ht="18" customHeight="1" thickBot="1">
      <c r="A2" s="35"/>
      <c r="B2" s="35"/>
      <c r="C2" s="35"/>
      <c r="D2" s="35"/>
      <c r="E2" s="35"/>
      <c r="F2" s="35"/>
      <c r="G2" s="1046" t="s">
        <v>1513</v>
      </c>
    </row>
    <row r="3" spans="1:7" ht="21.75" customHeight="1">
      <c r="A3" s="1182" t="s">
        <v>2666</v>
      </c>
      <c r="B3" s="1285" t="s">
        <v>1497</v>
      </c>
      <c r="C3" s="15" t="s">
        <v>1498</v>
      </c>
      <c r="D3" s="15" t="s">
        <v>1499</v>
      </c>
      <c r="E3" s="15" t="s">
        <v>1500</v>
      </c>
      <c r="F3" s="15" t="s">
        <v>1501</v>
      </c>
      <c r="G3" s="146" t="s">
        <v>1502</v>
      </c>
    </row>
    <row r="4" spans="1:7" ht="21.75" customHeight="1">
      <c r="A4" s="1151"/>
      <c r="B4" s="1284"/>
      <c r="C4" s="163" t="s">
        <v>1503</v>
      </c>
      <c r="D4" s="163" t="s">
        <v>1503</v>
      </c>
      <c r="E4" s="163" t="s">
        <v>1503</v>
      </c>
      <c r="F4" s="163" t="s">
        <v>1503</v>
      </c>
      <c r="G4" s="18" t="s">
        <v>1503</v>
      </c>
    </row>
    <row r="5" spans="1:7" ht="21.75" customHeight="1">
      <c r="A5" s="64" t="s">
        <v>1530</v>
      </c>
      <c r="B5" s="1047">
        <v>26150.5</v>
      </c>
      <c r="C5" s="1048">
        <v>16709.3</v>
      </c>
      <c r="D5" s="1048">
        <v>19851.5</v>
      </c>
      <c r="E5" s="1048">
        <v>24577.83</v>
      </c>
      <c r="F5" s="1048">
        <v>27839.26</v>
      </c>
      <c r="G5" s="1049">
        <v>43467.19</v>
      </c>
    </row>
    <row r="6" spans="1:7" ht="21.75" customHeight="1">
      <c r="A6" s="1043" t="s">
        <v>1531</v>
      </c>
      <c r="B6" s="1050">
        <v>18590.4</v>
      </c>
      <c r="C6" s="1050">
        <v>11276.79</v>
      </c>
      <c r="D6" s="1050">
        <v>14314.38</v>
      </c>
      <c r="E6" s="1050">
        <v>16759.94</v>
      </c>
      <c r="F6" s="1050">
        <v>20518.72</v>
      </c>
      <c r="G6" s="1051">
        <v>31340.51</v>
      </c>
    </row>
    <row r="7" spans="1:7" ht="21.75" customHeight="1">
      <c r="A7" s="1044" t="s">
        <v>1532</v>
      </c>
      <c r="B7" s="1052">
        <v>5928.69</v>
      </c>
      <c r="C7" s="1052">
        <v>3645.05</v>
      </c>
      <c r="D7" s="1052">
        <v>5344.32</v>
      </c>
      <c r="E7" s="1052">
        <v>6390.44</v>
      </c>
      <c r="F7" s="1052">
        <v>7294.62</v>
      </c>
      <c r="G7" s="1053">
        <v>7424.24</v>
      </c>
    </row>
    <row r="8" spans="1:7" ht="21.75" customHeight="1">
      <c r="A8" s="1044" t="s">
        <v>1533</v>
      </c>
      <c r="B8" s="1052">
        <v>624.57</v>
      </c>
      <c r="C8" s="1052">
        <v>458.74</v>
      </c>
      <c r="D8" s="1052">
        <v>554.75</v>
      </c>
      <c r="E8" s="1052">
        <v>665.22</v>
      </c>
      <c r="F8" s="1052">
        <v>820.54</v>
      </c>
      <c r="G8" s="1053">
        <v>667.86</v>
      </c>
    </row>
    <row r="9" spans="1:7" ht="21.75" customHeight="1">
      <c r="A9" s="1044" t="s">
        <v>1534</v>
      </c>
      <c r="B9" s="1052">
        <v>1154.5</v>
      </c>
      <c r="C9" s="1052">
        <v>789.89</v>
      </c>
      <c r="D9" s="1052">
        <v>1050.08</v>
      </c>
      <c r="E9" s="1052">
        <v>1331.71</v>
      </c>
      <c r="F9" s="1052">
        <v>1443.56</v>
      </c>
      <c r="G9" s="1053">
        <v>1244.35</v>
      </c>
    </row>
    <row r="10" spans="1:7" ht="21.75" customHeight="1">
      <c r="A10" s="1044" t="s">
        <v>1535</v>
      </c>
      <c r="B10" s="1052">
        <v>470.64</v>
      </c>
      <c r="C10" s="1052">
        <v>352.94</v>
      </c>
      <c r="D10" s="1052">
        <v>403.2</v>
      </c>
      <c r="E10" s="1052">
        <v>497.6</v>
      </c>
      <c r="F10" s="1052">
        <v>610.13</v>
      </c>
      <c r="G10" s="1053">
        <v>522.45</v>
      </c>
    </row>
    <row r="11" spans="1:7" ht="21.75" customHeight="1">
      <c r="A11" s="1044" t="s">
        <v>1536</v>
      </c>
      <c r="B11" s="1052">
        <v>760.7</v>
      </c>
      <c r="C11" s="1052">
        <v>520.92</v>
      </c>
      <c r="D11" s="1052">
        <v>807.86</v>
      </c>
      <c r="E11" s="1052">
        <v>774.84</v>
      </c>
      <c r="F11" s="1052">
        <v>724.75</v>
      </c>
      <c r="G11" s="1053">
        <v>994.87</v>
      </c>
    </row>
    <row r="12" spans="1:7" ht="21.75" customHeight="1">
      <c r="A12" s="1044" t="s">
        <v>1537</v>
      </c>
      <c r="B12" s="1052">
        <v>1656.84</v>
      </c>
      <c r="C12" s="1052">
        <v>614.35</v>
      </c>
      <c r="D12" s="1052">
        <v>1394.33</v>
      </c>
      <c r="E12" s="1052">
        <v>1705.98</v>
      </c>
      <c r="F12" s="1052">
        <v>2280.83</v>
      </c>
      <c r="G12" s="1053">
        <v>2484.55</v>
      </c>
    </row>
    <row r="13" spans="1:7" ht="21.75" customHeight="1">
      <c r="A13" s="1044" t="s">
        <v>1538</v>
      </c>
      <c r="B13" s="1052">
        <v>2340.93</v>
      </c>
      <c r="C13" s="1052">
        <v>966.65</v>
      </c>
      <c r="D13" s="1052">
        <v>1602.25</v>
      </c>
      <c r="E13" s="1052">
        <v>2133.47</v>
      </c>
      <c r="F13" s="1052">
        <v>2689.04</v>
      </c>
      <c r="G13" s="1053">
        <v>4551.85</v>
      </c>
    </row>
    <row r="14" spans="1:7" ht="21.75" customHeight="1">
      <c r="A14" s="1044" t="s">
        <v>1539</v>
      </c>
      <c r="B14" s="1052">
        <v>1742.57</v>
      </c>
      <c r="C14" s="1052">
        <v>619.28</v>
      </c>
      <c r="D14" s="1052">
        <v>1087.76</v>
      </c>
      <c r="E14" s="1052">
        <v>1541.32</v>
      </c>
      <c r="F14" s="1052">
        <v>1970.35</v>
      </c>
      <c r="G14" s="1053">
        <v>3687.3</v>
      </c>
    </row>
    <row r="15" spans="1:7" ht="21.75" customHeight="1">
      <c r="A15" s="1044" t="s">
        <v>1540</v>
      </c>
      <c r="B15" s="1052">
        <v>4.86</v>
      </c>
      <c r="C15" s="1052">
        <v>1.6</v>
      </c>
      <c r="D15" s="1052">
        <v>6.61</v>
      </c>
      <c r="E15" s="1052">
        <v>4.92</v>
      </c>
      <c r="F15" s="1052">
        <v>2.54</v>
      </c>
      <c r="G15" s="1053">
        <v>8.61</v>
      </c>
    </row>
    <row r="16" spans="1:7" ht="21.75" customHeight="1">
      <c r="A16" s="1044" t="s">
        <v>1541</v>
      </c>
      <c r="B16" s="1052">
        <v>585.46</v>
      </c>
      <c r="C16" s="1052">
        <v>343.96000000000004</v>
      </c>
      <c r="D16" s="1052">
        <v>503.01</v>
      </c>
      <c r="E16" s="1052">
        <v>577.8199999999999</v>
      </c>
      <c r="F16" s="1052">
        <v>706.74</v>
      </c>
      <c r="G16" s="1053">
        <v>840.03</v>
      </c>
    </row>
    <row r="17" spans="1:7" ht="21.75" customHeight="1">
      <c r="A17" s="1044" t="s">
        <v>1542</v>
      </c>
      <c r="B17" s="1052">
        <v>1419.73</v>
      </c>
      <c r="C17" s="1052">
        <v>925.46</v>
      </c>
      <c r="D17" s="1052">
        <v>1510.38</v>
      </c>
      <c r="E17" s="1052">
        <v>1317.71</v>
      </c>
      <c r="F17" s="1052">
        <v>1724.99</v>
      </c>
      <c r="G17" s="1053">
        <v>1683.31</v>
      </c>
    </row>
    <row r="18" spans="1:7" ht="21.75" customHeight="1">
      <c r="A18" s="1044" t="s">
        <v>1543</v>
      </c>
      <c r="B18" s="1052">
        <v>426.1</v>
      </c>
      <c r="C18" s="1052">
        <v>118.61</v>
      </c>
      <c r="D18" s="1052">
        <v>496.37</v>
      </c>
      <c r="E18" s="1052">
        <v>112.83</v>
      </c>
      <c r="F18" s="1052">
        <v>874.17</v>
      </c>
      <c r="G18" s="1053">
        <v>569.89</v>
      </c>
    </row>
    <row r="19" spans="1:7" ht="21.75" customHeight="1">
      <c r="A19" s="1044" t="s">
        <v>1544</v>
      </c>
      <c r="B19" s="1052">
        <v>917.61</v>
      </c>
      <c r="C19" s="1052">
        <v>781.03</v>
      </c>
      <c r="D19" s="1052">
        <v>945.6</v>
      </c>
      <c r="E19" s="1052">
        <v>1095.81</v>
      </c>
      <c r="F19" s="1052">
        <v>809.87</v>
      </c>
      <c r="G19" s="1053">
        <v>971.85</v>
      </c>
    </row>
    <row r="20" spans="1:7" ht="21.75" customHeight="1">
      <c r="A20" s="1044" t="s">
        <v>1545</v>
      </c>
      <c r="B20" s="1052">
        <v>1178.78</v>
      </c>
      <c r="C20" s="1052">
        <v>516.1</v>
      </c>
      <c r="D20" s="1052">
        <v>1015.73</v>
      </c>
      <c r="E20" s="1052">
        <v>1241.69</v>
      </c>
      <c r="F20" s="1052">
        <v>1377.39</v>
      </c>
      <c r="G20" s="1053">
        <v>1853.06</v>
      </c>
    </row>
    <row r="21" spans="1:7" ht="21.75" customHeight="1">
      <c r="A21" s="1044" t="s">
        <v>1546</v>
      </c>
      <c r="B21" s="1052">
        <v>499.55</v>
      </c>
      <c r="C21" s="1052">
        <v>169.79</v>
      </c>
      <c r="D21" s="1052">
        <v>422.4</v>
      </c>
      <c r="E21" s="1052">
        <v>579.17</v>
      </c>
      <c r="F21" s="1052">
        <v>633.06</v>
      </c>
      <c r="G21" s="1053">
        <v>754</v>
      </c>
    </row>
    <row r="22" spans="1:7" ht="21.75" customHeight="1">
      <c r="A22" s="1044" t="s">
        <v>1547</v>
      </c>
      <c r="B22" s="1052">
        <v>462.14</v>
      </c>
      <c r="C22" s="1052">
        <v>293.79</v>
      </c>
      <c r="D22" s="1052">
        <v>476.34</v>
      </c>
      <c r="E22" s="1052">
        <v>493.06</v>
      </c>
      <c r="F22" s="1052">
        <v>444.84</v>
      </c>
      <c r="G22" s="1053">
        <v>620.59</v>
      </c>
    </row>
    <row r="23" spans="1:7" ht="21.75" customHeight="1">
      <c r="A23" s="1044" t="s">
        <v>1548</v>
      </c>
      <c r="B23" s="1052">
        <v>1365.2</v>
      </c>
      <c r="C23" s="1052">
        <v>1197.01</v>
      </c>
      <c r="D23" s="1052">
        <v>1158.45</v>
      </c>
      <c r="E23" s="1052">
        <v>1452.19</v>
      </c>
      <c r="F23" s="1052">
        <v>1393.48</v>
      </c>
      <c r="G23" s="1053">
        <v>1672.55</v>
      </c>
    </row>
    <row r="24" spans="1:7" ht="21.75" customHeight="1">
      <c r="A24" s="1044" t="s">
        <v>1549</v>
      </c>
      <c r="B24" s="1052">
        <v>728.51</v>
      </c>
      <c r="C24" s="1052">
        <v>492.48</v>
      </c>
      <c r="D24" s="1052">
        <v>688.35</v>
      </c>
      <c r="E24" s="1052">
        <v>789.29</v>
      </c>
      <c r="F24" s="1052">
        <v>762.54</v>
      </c>
      <c r="G24" s="1053">
        <v>947.04</v>
      </c>
    </row>
    <row r="25" spans="1:7" ht="21.75" customHeight="1">
      <c r="A25" s="1044" t="s">
        <v>1550</v>
      </c>
      <c r="B25" s="1052">
        <v>472.64</v>
      </c>
      <c r="C25" s="1052">
        <v>658.51</v>
      </c>
      <c r="D25" s="1052">
        <v>375.47</v>
      </c>
      <c r="E25" s="1052">
        <v>495.17</v>
      </c>
      <c r="F25" s="1052">
        <v>370.81</v>
      </c>
      <c r="G25" s="1053">
        <v>445.71</v>
      </c>
    </row>
    <row r="26" spans="1:7" ht="21.75" customHeight="1">
      <c r="A26" s="1044" t="s">
        <v>1551</v>
      </c>
      <c r="B26" s="1052">
        <v>3636.01</v>
      </c>
      <c r="C26" s="1052">
        <v>2828.34</v>
      </c>
      <c r="D26" s="1052">
        <v>1707.81</v>
      </c>
      <c r="E26" s="1052">
        <v>1983.62</v>
      </c>
      <c r="F26" s="1052">
        <v>2273.15</v>
      </c>
      <c r="G26" s="1053">
        <v>9437.09</v>
      </c>
    </row>
    <row r="27" spans="1:7" ht="21.75" customHeight="1">
      <c r="A27" s="1044" t="s">
        <v>1552</v>
      </c>
      <c r="B27" s="1052">
        <v>2768.79</v>
      </c>
      <c r="C27" s="1052">
        <v>2328.98</v>
      </c>
      <c r="D27" s="1052">
        <v>851.07</v>
      </c>
      <c r="E27" s="1052">
        <v>1237.06</v>
      </c>
      <c r="F27" s="1052">
        <v>1251.03</v>
      </c>
      <c r="G27" s="1053">
        <v>8180.12</v>
      </c>
    </row>
    <row r="28" spans="1:7" ht="21.75" customHeight="1">
      <c r="A28" s="1044" t="s">
        <v>1553</v>
      </c>
      <c r="B28" s="1052">
        <v>867.22</v>
      </c>
      <c r="C28" s="1052">
        <v>499.35</v>
      </c>
      <c r="D28" s="1052">
        <v>856.75</v>
      </c>
      <c r="E28" s="1052">
        <v>746.56</v>
      </c>
      <c r="F28" s="1052">
        <v>1022.12</v>
      </c>
      <c r="G28" s="1053">
        <v>1256.98</v>
      </c>
    </row>
    <row r="29" spans="1:7" ht="21.75" customHeight="1">
      <c r="A29" s="1044" t="s">
        <v>1554</v>
      </c>
      <c r="B29" s="1052">
        <v>2086.01</v>
      </c>
      <c r="C29" s="1052">
        <v>1009.9</v>
      </c>
      <c r="D29" s="1052">
        <v>1652.33</v>
      </c>
      <c r="E29" s="1052">
        <v>1599.03</v>
      </c>
      <c r="F29" s="1052">
        <v>2999.12</v>
      </c>
      <c r="G29" s="1053">
        <v>3371.69</v>
      </c>
    </row>
    <row r="30" spans="1:7" ht="21.75" customHeight="1">
      <c r="A30" s="1044" t="s">
        <v>1555</v>
      </c>
      <c r="B30" s="1052">
        <v>470.81</v>
      </c>
      <c r="C30" s="1052">
        <v>173.07</v>
      </c>
      <c r="D30" s="1052">
        <v>429.58</v>
      </c>
      <c r="E30" s="1052">
        <v>425.6</v>
      </c>
      <c r="F30" s="1052">
        <v>620.84</v>
      </c>
      <c r="G30" s="1053">
        <v>750.95</v>
      </c>
    </row>
    <row r="31" spans="1:7" ht="21.75" customHeight="1">
      <c r="A31" s="1044" t="s">
        <v>1556</v>
      </c>
      <c r="B31" s="1052">
        <v>620.96</v>
      </c>
      <c r="C31" s="1052">
        <v>188.32</v>
      </c>
      <c r="D31" s="1052">
        <v>263.88</v>
      </c>
      <c r="E31" s="1052">
        <v>453.73</v>
      </c>
      <c r="F31" s="1052">
        <v>1303.47</v>
      </c>
      <c r="G31" s="1053">
        <v>1022.85</v>
      </c>
    </row>
    <row r="32" spans="1:7" ht="21.75" customHeight="1">
      <c r="A32" s="1044" t="s">
        <v>1557</v>
      </c>
      <c r="B32" s="1052">
        <v>994.25</v>
      </c>
      <c r="C32" s="1052">
        <v>648.52</v>
      </c>
      <c r="D32" s="1052">
        <v>958.86</v>
      </c>
      <c r="E32" s="1052">
        <v>719.71</v>
      </c>
      <c r="F32" s="1052">
        <v>1074.81</v>
      </c>
      <c r="G32" s="1053">
        <v>1597.89</v>
      </c>
    </row>
    <row r="33" spans="1:7" ht="21.75" customHeight="1">
      <c r="A33" s="1044" t="s">
        <v>1558</v>
      </c>
      <c r="B33" s="1052">
        <v>635.05</v>
      </c>
      <c r="C33" s="1052">
        <v>188.28</v>
      </c>
      <c r="D33" s="1052">
        <v>323.11</v>
      </c>
      <c r="E33" s="1052">
        <v>641.79</v>
      </c>
      <c r="F33" s="1052">
        <v>766.93</v>
      </c>
      <c r="G33" s="1053">
        <v>1346.72</v>
      </c>
    </row>
    <row r="34" spans="1:7" ht="21.75" customHeight="1">
      <c r="A34" s="1043" t="s">
        <v>1559</v>
      </c>
      <c r="B34" s="1050">
        <v>3339.92</v>
      </c>
      <c r="C34" s="1050">
        <v>1160.6</v>
      </c>
      <c r="D34" s="1050">
        <v>2341.29</v>
      </c>
      <c r="E34" s="1050">
        <v>3671.67</v>
      </c>
      <c r="F34" s="1050">
        <v>4012.12</v>
      </c>
      <c r="G34" s="1051">
        <v>5932.37</v>
      </c>
    </row>
    <row r="35" spans="1:7" ht="21.75" customHeight="1">
      <c r="A35" s="1044" t="s">
        <v>1560</v>
      </c>
      <c r="B35" s="1052">
        <v>90.69</v>
      </c>
      <c r="C35" s="1052">
        <v>1.7</v>
      </c>
      <c r="D35" s="1052">
        <v>12.95</v>
      </c>
      <c r="E35" s="1052">
        <v>54.8</v>
      </c>
      <c r="F35" s="1052">
        <v>110.03</v>
      </c>
      <c r="G35" s="1053">
        <v>290.56</v>
      </c>
    </row>
    <row r="36" spans="1:7" ht="21.75" customHeight="1">
      <c r="A36" s="1044" t="s">
        <v>1561</v>
      </c>
      <c r="B36" s="1052">
        <v>2518</v>
      </c>
      <c r="C36" s="1052">
        <v>883.3</v>
      </c>
      <c r="D36" s="1052">
        <v>1911.38</v>
      </c>
      <c r="E36" s="1052">
        <v>2825.83</v>
      </c>
      <c r="F36" s="1052">
        <v>3242.69</v>
      </c>
      <c r="G36" s="1053">
        <v>4048.94</v>
      </c>
    </row>
    <row r="37" spans="1:7" ht="21.75" customHeight="1">
      <c r="A37" s="1044" t="s">
        <v>1562</v>
      </c>
      <c r="B37" s="1052">
        <v>3.83</v>
      </c>
      <c r="C37" s="1052"/>
      <c r="D37" s="1052">
        <v>3.8</v>
      </c>
      <c r="E37" s="1052">
        <v>3.1</v>
      </c>
      <c r="F37" s="1052">
        <v>9.62</v>
      </c>
      <c r="G37" s="1053">
        <v>3.46</v>
      </c>
    </row>
    <row r="38" spans="1:7" ht="21.75" customHeight="1">
      <c r="A38" s="1044" t="s">
        <v>1563</v>
      </c>
      <c r="B38" s="1052">
        <v>376.53</v>
      </c>
      <c r="C38" s="1052">
        <v>108.85</v>
      </c>
      <c r="D38" s="1052">
        <v>165.98</v>
      </c>
      <c r="E38" s="1052">
        <v>415.17</v>
      </c>
      <c r="F38" s="1052">
        <v>313.96</v>
      </c>
      <c r="G38" s="1053">
        <v>926.71</v>
      </c>
    </row>
    <row r="39" spans="1:7" ht="21.75" customHeight="1">
      <c r="A39" s="1044" t="s">
        <v>1564</v>
      </c>
      <c r="B39" s="1052">
        <v>99.24</v>
      </c>
      <c r="C39" s="1052">
        <v>80.99</v>
      </c>
      <c r="D39" s="1052">
        <v>52.75</v>
      </c>
      <c r="E39" s="1052">
        <v>113.5</v>
      </c>
      <c r="F39" s="1052">
        <v>84.28</v>
      </c>
      <c r="G39" s="1053">
        <v>171.1</v>
      </c>
    </row>
    <row r="40" spans="1:7" ht="21.75" customHeight="1">
      <c r="A40" s="1044" t="s">
        <v>1565</v>
      </c>
      <c r="B40" s="1052">
        <v>338.31</v>
      </c>
      <c r="C40" s="1052">
        <v>164.45</v>
      </c>
      <c r="D40" s="1052">
        <v>240.47</v>
      </c>
      <c r="E40" s="1052">
        <v>364.23</v>
      </c>
      <c r="F40" s="1052">
        <v>311.08</v>
      </c>
      <c r="G40" s="1053">
        <v>639.79</v>
      </c>
    </row>
    <row r="41" spans="1:7" ht="21.75" customHeight="1">
      <c r="A41" s="1044" t="s">
        <v>1566</v>
      </c>
      <c r="B41" s="1052">
        <v>259.86</v>
      </c>
      <c r="C41" s="1052">
        <v>149.89</v>
      </c>
      <c r="D41" s="1052">
        <v>155.67</v>
      </c>
      <c r="E41" s="1052">
        <v>276.63</v>
      </c>
      <c r="F41" s="1052">
        <v>156.43</v>
      </c>
      <c r="G41" s="1053">
        <v>575.85</v>
      </c>
    </row>
    <row r="42" spans="1:7" ht="21.75" customHeight="1">
      <c r="A42" s="1044" t="s">
        <v>1567</v>
      </c>
      <c r="B42" s="1052">
        <v>12.56</v>
      </c>
      <c r="C42" s="1052">
        <v>2.3</v>
      </c>
      <c r="D42" s="1052">
        <v>6.71</v>
      </c>
      <c r="E42" s="1052">
        <v>8.54</v>
      </c>
      <c r="F42" s="1052">
        <v>24.75</v>
      </c>
      <c r="G42" s="1053">
        <v>22.91</v>
      </c>
    </row>
    <row r="43" spans="1:7" ht="21.75" customHeight="1">
      <c r="A43" s="1043" t="s">
        <v>1568</v>
      </c>
      <c r="B43" s="1050">
        <v>3339.57</v>
      </c>
      <c r="C43" s="1050">
        <v>1637.85</v>
      </c>
      <c r="D43" s="1050">
        <v>2490.16</v>
      </c>
      <c r="E43" s="1050">
        <v>3719.79</v>
      </c>
      <c r="F43" s="1050">
        <v>3272.18</v>
      </c>
      <c r="G43" s="1051">
        <v>5871.39</v>
      </c>
    </row>
    <row r="44" spans="1:7" ht="21.75" customHeight="1">
      <c r="A44" s="1044" t="s">
        <v>1569</v>
      </c>
      <c r="B44" s="1052">
        <v>1143.57</v>
      </c>
      <c r="C44" s="1052">
        <v>853.69</v>
      </c>
      <c r="D44" s="1052">
        <v>1060.23</v>
      </c>
      <c r="E44" s="1052">
        <v>1427.95</v>
      </c>
      <c r="F44" s="1052">
        <v>1146.69</v>
      </c>
      <c r="G44" s="1053">
        <v>1290.14</v>
      </c>
    </row>
    <row r="45" spans="1:7" ht="21.75" customHeight="1">
      <c r="A45" s="1044" t="s">
        <v>1570</v>
      </c>
      <c r="B45" s="1052">
        <v>1729.93</v>
      </c>
      <c r="C45" s="1052">
        <v>483.38</v>
      </c>
      <c r="D45" s="1052">
        <v>1057.43</v>
      </c>
      <c r="E45" s="1052">
        <v>1791.96</v>
      </c>
      <c r="F45" s="1052">
        <v>1684.54</v>
      </c>
      <c r="G45" s="1053">
        <v>3837.16</v>
      </c>
    </row>
    <row r="46" spans="1:7" ht="21.75" customHeight="1">
      <c r="A46" s="1044" t="s">
        <v>1571</v>
      </c>
      <c r="B46" s="1052">
        <v>430.07</v>
      </c>
      <c r="C46" s="1052">
        <v>278.44</v>
      </c>
      <c r="D46" s="1052">
        <v>347</v>
      </c>
      <c r="E46" s="1052">
        <v>455.46</v>
      </c>
      <c r="F46" s="1052">
        <v>402.72</v>
      </c>
      <c r="G46" s="1053">
        <v>691.25</v>
      </c>
    </row>
    <row r="47" spans="1:7" ht="21.75" customHeight="1">
      <c r="A47" s="1044" t="s">
        <v>1572</v>
      </c>
      <c r="B47" s="1052">
        <v>36</v>
      </c>
      <c r="C47" s="1052">
        <v>22.34</v>
      </c>
      <c r="D47" s="1052">
        <v>25.5</v>
      </c>
      <c r="E47" s="1052">
        <v>44.42</v>
      </c>
      <c r="F47" s="1052">
        <v>38.23</v>
      </c>
      <c r="G47" s="1053">
        <v>52.85</v>
      </c>
    </row>
    <row r="48" spans="1:7" ht="21.75" customHeight="1">
      <c r="A48" s="1044" t="s">
        <v>1573</v>
      </c>
      <c r="B48" s="1052"/>
      <c r="C48" s="1052"/>
      <c r="D48" s="1052"/>
      <c r="E48" s="1052"/>
      <c r="F48" s="1052"/>
      <c r="G48" s="1053"/>
    </row>
    <row r="49" spans="1:7" ht="21.75" customHeight="1">
      <c r="A49" s="1043" t="s">
        <v>1574</v>
      </c>
      <c r="B49" s="1050">
        <v>693.14</v>
      </c>
      <c r="C49" s="1050">
        <v>2525.4</v>
      </c>
      <c r="D49" s="1050">
        <v>637.36</v>
      </c>
      <c r="E49" s="1050"/>
      <c r="F49" s="1050"/>
      <c r="G49" s="1051"/>
    </row>
    <row r="50" spans="1:7" ht="21.75" customHeight="1">
      <c r="A50" s="1044" t="s">
        <v>1575</v>
      </c>
      <c r="B50" s="1052">
        <v>554.51</v>
      </c>
      <c r="C50" s="1052">
        <v>2525.4</v>
      </c>
      <c r="D50" s="1052"/>
      <c r="E50" s="1052"/>
      <c r="F50" s="1052"/>
      <c r="G50" s="1053"/>
    </row>
    <row r="51" spans="1:7" ht="21.75" customHeight="1" thickBot="1">
      <c r="A51" s="1045" t="s">
        <v>1576</v>
      </c>
      <c r="B51" s="1054">
        <v>187.47</v>
      </c>
      <c r="C51" s="1054">
        <v>108.66</v>
      </c>
      <c r="D51" s="1054">
        <v>68.31</v>
      </c>
      <c r="E51" s="1054">
        <v>426.43</v>
      </c>
      <c r="F51" s="1054">
        <v>36.23</v>
      </c>
      <c r="G51" s="1055">
        <v>322.92</v>
      </c>
    </row>
    <row r="52" spans="1:7" ht="12.75">
      <c r="A52" s="35"/>
      <c r="B52" s="35"/>
      <c r="C52" s="35"/>
      <c r="D52" s="35"/>
      <c r="E52" s="35"/>
      <c r="F52" s="35"/>
      <c r="G52" s="35"/>
    </row>
    <row r="53" spans="1:7" ht="12.75">
      <c r="A53" s="35"/>
      <c r="B53" s="35"/>
      <c r="C53" s="35"/>
      <c r="D53" s="35"/>
      <c r="E53" s="35"/>
      <c r="F53" s="35"/>
      <c r="G53" s="35"/>
    </row>
  </sheetData>
  <mergeCells count="3">
    <mergeCell ref="A1:G1"/>
    <mergeCell ref="A3:A4"/>
    <mergeCell ref="B3:B4"/>
  </mergeCells>
  <printOptions/>
  <pageMargins left="0.75" right="0.75" top="1" bottom="1" header="0.5" footer="0.5"/>
  <pageSetup orientation="portrait" paperSize="9"/>
</worksheet>
</file>

<file path=xl/worksheets/sheet85.xml><?xml version="1.0" encoding="utf-8"?>
<worksheet xmlns="http://schemas.openxmlformats.org/spreadsheetml/2006/main" xmlns:r="http://schemas.openxmlformats.org/officeDocument/2006/relationships">
  <dimension ref="A1:M61"/>
  <sheetViews>
    <sheetView workbookViewId="0" topLeftCell="A1">
      <selection activeCell="I11" sqref="I11"/>
    </sheetView>
  </sheetViews>
  <sheetFormatPr defaultColWidth="9.00390625" defaultRowHeight="14.25"/>
  <cols>
    <col min="1" max="1" width="22.00390625" style="88" customWidth="1"/>
    <col min="2" max="2" width="6.00390625" style="88" customWidth="1"/>
    <col min="3" max="8" width="8.375" style="88" customWidth="1"/>
    <col min="9" max="16384" width="9.00390625" style="88" customWidth="1"/>
  </cols>
  <sheetData>
    <row r="1" spans="1:8" ht="65.25" customHeight="1" thickBot="1">
      <c r="A1" s="1252" t="s">
        <v>1578</v>
      </c>
      <c r="B1" s="1252"/>
      <c r="C1" s="1252"/>
      <c r="D1" s="1252"/>
      <c r="E1" s="1252"/>
      <c r="F1" s="1252"/>
      <c r="G1" s="1252"/>
      <c r="H1" s="1252"/>
    </row>
    <row r="2" spans="1:13" ht="22.5" customHeight="1">
      <c r="A2" s="1182" t="s">
        <v>2666</v>
      </c>
      <c r="B2" s="1492" t="s">
        <v>2063</v>
      </c>
      <c r="C2" s="1285" t="s">
        <v>1497</v>
      </c>
      <c r="D2" s="15" t="s">
        <v>1498</v>
      </c>
      <c r="E2" s="15" t="s">
        <v>1499</v>
      </c>
      <c r="F2" s="15" t="s">
        <v>1500</v>
      </c>
      <c r="G2" s="15" t="s">
        <v>1501</v>
      </c>
      <c r="H2" s="146" t="s">
        <v>1502</v>
      </c>
      <c r="I2" s="1056"/>
      <c r="J2" s="1056"/>
      <c r="K2" s="1057"/>
      <c r="L2" s="1058"/>
      <c r="M2" s="1058"/>
    </row>
    <row r="3" spans="1:8" ht="22.5" customHeight="1">
      <c r="A3" s="1151"/>
      <c r="B3" s="1438"/>
      <c r="C3" s="1284"/>
      <c r="D3" s="163" t="s">
        <v>1503</v>
      </c>
      <c r="E3" s="163" t="s">
        <v>1503</v>
      </c>
      <c r="F3" s="163" t="s">
        <v>1503</v>
      </c>
      <c r="G3" s="163" t="s">
        <v>1503</v>
      </c>
      <c r="H3" s="18" t="s">
        <v>1503</v>
      </c>
    </row>
    <row r="4" spans="1:8" ht="29.25" customHeight="1">
      <c r="A4" s="170" t="s">
        <v>1579</v>
      </c>
      <c r="B4" s="20" t="s">
        <v>1580</v>
      </c>
      <c r="C4" s="1059">
        <v>20.28</v>
      </c>
      <c r="D4" s="1059">
        <v>16.13</v>
      </c>
      <c r="E4" s="1059">
        <v>16.45</v>
      </c>
      <c r="F4" s="1059">
        <v>22.67</v>
      </c>
      <c r="G4" s="1059">
        <v>22.45</v>
      </c>
      <c r="H4" s="1060">
        <v>24.87</v>
      </c>
    </row>
    <row r="5" spans="1:8" ht="29.25" customHeight="1">
      <c r="A5" s="84" t="s">
        <v>1581</v>
      </c>
      <c r="B5" s="17" t="s">
        <v>1580</v>
      </c>
      <c r="C5" s="1038">
        <v>12.16</v>
      </c>
      <c r="D5" s="1038">
        <v>7.91</v>
      </c>
      <c r="E5" s="1038">
        <v>12.48</v>
      </c>
      <c r="F5" s="1038">
        <v>10.8</v>
      </c>
      <c r="G5" s="1038">
        <v>18.61</v>
      </c>
      <c r="H5" s="1027">
        <v>11.87</v>
      </c>
    </row>
    <row r="6" spans="1:8" ht="29.25" customHeight="1">
      <c r="A6" s="84" t="s">
        <v>1582</v>
      </c>
      <c r="B6" s="17" t="s">
        <v>1580</v>
      </c>
      <c r="C6" s="1061">
        <v>8.32</v>
      </c>
      <c r="D6" s="1061">
        <v>6.31</v>
      </c>
      <c r="E6" s="1061">
        <v>8.06</v>
      </c>
      <c r="F6" s="1061">
        <v>8.52</v>
      </c>
      <c r="G6" s="1061">
        <v>10.1</v>
      </c>
      <c r="H6" s="1062">
        <v>9.01</v>
      </c>
    </row>
    <row r="7" spans="1:8" ht="29.25" customHeight="1">
      <c r="A7" s="84" t="s">
        <v>1583</v>
      </c>
      <c r="B7" s="17" t="s">
        <v>1580</v>
      </c>
      <c r="C7" s="1038">
        <v>16.87</v>
      </c>
      <c r="D7" s="1038">
        <v>12.23</v>
      </c>
      <c r="E7" s="1038">
        <v>14.87</v>
      </c>
      <c r="F7" s="1038">
        <v>19.98</v>
      </c>
      <c r="G7" s="1038">
        <v>21.71</v>
      </c>
      <c r="H7" s="1027">
        <v>16.9</v>
      </c>
    </row>
    <row r="8" spans="1:8" ht="29.25" customHeight="1">
      <c r="A8" s="84" t="s">
        <v>1584</v>
      </c>
      <c r="B8" s="17" t="s">
        <v>1580</v>
      </c>
      <c r="C8" s="1038">
        <v>1.56</v>
      </c>
      <c r="D8" s="1038">
        <v>1.08</v>
      </c>
      <c r="E8" s="1038">
        <v>1.17</v>
      </c>
      <c r="F8" s="1038">
        <v>1.74</v>
      </c>
      <c r="G8" s="1038">
        <v>2.09</v>
      </c>
      <c r="H8" s="1027">
        <v>1.84</v>
      </c>
    </row>
    <row r="9" spans="1:8" ht="29.25" customHeight="1">
      <c r="A9" s="84" t="s">
        <v>1585</v>
      </c>
      <c r="B9" s="17" t="s">
        <v>1580</v>
      </c>
      <c r="C9" s="1038">
        <v>2.03</v>
      </c>
      <c r="D9" s="1038">
        <v>1.69</v>
      </c>
      <c r="E9" s="1038">
        <v>2.07</v>
      </c>
      <c r="F9" s="1038">
        <v>2.13</v>
      </c>
      <c r="G9" s="1038">
        <v>2.47</v>
      </c>
      <c r="H9" s="1027">
        <v>1.87</v>
      </c>
    </row>
    <row r="10" spans="1:8" ht="29.25" customHeight="1">
      <c r="A10" s="84" t="s">
        <v>1586</v>
      </c>
      <c r="B10" s="17" t="s">
        <v>1580</v>
      </c>
      <c r="C10" s="1038">
        <v>4.92</v>
      </c>
      <c r="D10" s="1038">
        <v>3.61</v>
      </c>
      <c r="E10" s="1038">
        <v>4.8</v>
      </c>
      <c r="F10" s="1038">
        <v>5.88</v>
      </c>
      <c r="G10" s="1038">
        <v>6.01</v>
      </c>
      <c r="H10" s="1027">
        <v>4.61</v>
      </c>
    </row>
    <row r="11" spans="1:8" ht="29.25" customHeight="1">
      <c r="A11" s="84" t="s">
        <v>1587</v>
      </c>
      <c r="B11" s="17" t="s">
        <v>1580</v>
      </c>
      <c r="C11" s="1038">
        <v>0.46</v>
      </c>
      <c r="D11" s="1038">
        <v>0.25</v>
      </c>
      <c r="E11" s="1038">
        <v>0.46</v>
      </c>
      <c r="F11" s="1038">
        <v>0.53</v>
      </c>
      <c r="G11" s="1038">
        <v>0.55</v>
      </c>
      <c r="H11" s="1027">
        <v>0.56</v>
      </c>
    </row>
    <row r="12" spans="1:8" ht="29.25" customHeight="1">
      <c r="A12" s="84" t="s">
        <v>1588</v>
      </c>
      <c r="B12" s="17" t="s">
        <v>1580</v>
      </c>
      <c r="C12" s="1038">
        <v>12.29</v>
      </c>
      <c r="D12" s="1038">
        <v>8.14</v>
      </c>
      <c r="E12" s="1038">
        <v>12.82</v>
      </c>
      <c r="F12" s="1038">
        <v>12.57</v>
      </c>
      <c r="G12" s="1038">
        <v>15.6</v>
      </c>
      <c r="H12" s="1027">
        <v>13.03</v>
      </c>
    </row>
    <row r="13" spans="1:8" ht="29.25" customHeight="1">
      <c r="A13" s="84" t="s">
        <v>1589</v>
      </c>
      <c r="B13" s="17" t="s">
        <v>1580</v>
      </c>
      <c r="C13" s="1038">
        <v>4.51</v>
      </c>
      <c r="D13" s="1038">
        <v>3.09</v>
      </c>
      <c r="E13" s="1038">
        <v>4.19</v>
      </c>
      <c r="F13" s="1038">
        <v>5.33</v>
      </c>
      <c r="G13" s="1038">
        <v>5.73</v>
      </c>
      <c r="H13" s="1027">
        <v>4.56</v>
      </c>
    </row>
    <row r="14" spans="1:8" ht="29.25" customHeight="1">
      <c r="A14" s="84" t="s">
        <v>1590</v>
      </c>
      <c r="B14" s="17" t="s">
        <v>1580</v>
      </c>
      <c r="C14" s="1038">
        <v>0.82</v>
      </c>
      <c r="D14" s="1038">
        <v>0.39</v>
      </c>
      <c r="E14" s="1038">
        <v>0.96</v>
      </c>
      <c r="F14" s="1038">
        <v>0.95</v>
      </c>
      <c r="G14" s="1038">
        <v>0.97</v>
      </c>
      <c r="H14" s="1027">
        <v>0.87</v>
      </c>
    </row>
    <row r="15" spans="1:8" ht="29.25" customHeight="1">
      <c r="A15" s="84" t="s">
        <v>1591</v>
      </c>
      <c r="B15" s="17" t="s">
        <v>1396</v>
      </c>
      <c r="C15" s="1038">
        <v>0.77</v>
      </c>
      <c r="D15" s="1038">
        <v>0.55</v>
      </c>
      <c r="E15" s="1038">
        <v>0.68</v>
      </c>
      <c r="F15" s="1038">
        <v>0.9</v>
      </c>
      <c r="G15" s="1038">
        <v>0.83</v>
      </c>
      <c r="H15" s="1027">
        <v>0.92</v>
      </c>
    </row>
    <row r="16" spans="1:8" ht="29.25" customHeight="1">
      <c r="A16" s="84" t="s">
        <v>1592</v>
      </c>
      <c r="B16" s="17" t="s">
        <v>1580</v>
      </c>
      <c r="C16" s="1038">
        <v>5.31</v>
      </c>
      <c r="D16" s="1038">
        <v>3.63</v>
      </c>
      <c r="E16" s="1038">
        <v>4.04</v>
      </c>
      <c r="F16" s="1038">
        <v>6.19</v>
      </c>
      <c r="G16" s="1038">
        <v>6.26</v>
      </c>
      <c r="H16" s="1027">
        <v>6.9</v>
      </c>
    </row>
    <row r="17" spans="1:8" ht="29.25" customHeight="1">
      <c r="A17" s="84" t="s">
        <v>1593</v>
      </c>
      <c r="B17" s="17" t="s">
        <v>1580</v>
      </c>
      <c r="C17" s="1038">
        <v>91.08</v>
      </c>
      <c r="D17" s="1038">
        <v>70.87</v>
      </c>
      <c r="E17" s="1038">
        <v>80.26</v>
      </c>
      <c r="F17" s="1038">
        <v>96.56</v>
      </c>
      <c r="G17" s="1038">
        <v>120.7</v>
      </c>
      <c r="H17" s="1027">
        <v>93.13</v>
      </c>
    </row>
    <row r="18" spans="1:8" ht="29.25" customHeight="1">
      <c r="A18" s="84" t="s">
        <v>1594</v>
      </c>
      <c r="B18" s="17" t="s">
        <v>1396</v>
      </c>
      <c r="C18" s="1038">
        <v>19.91</v>
      </c>
      <c r="D18" s="1038">
        <v>12.08</v>
      </c>
      <c r="E18" s="1038">
        <v>18.39</v>
      </c>
      <c r="F18" s="1038">
        <v>19.38</v>
      </c>
      <c r="G18" s="1038">
        <v>24.78</v>
      </c>
      <c r="H18" s="1027">
        <v>26.26</v>
      </c>
    </row>
    <row r="19" spans="1:8" ht="29.25" customHeight="1">
      <c r="A19" s="84" t="s">
        <v>1595</v>
      </c>
      <c r="B19" s="17" t="s">
        <v>1396</v>
      </c>
      <c r="C19" s="1038">
        <v>47.25</v>
      </c>
      <c r="D19" s="1038">
        <v>31.36</v>
      </c>
      <c r="E19" s="1038">
        <v>35.62</v>
      </c>
      <c r="F19" s="1038">
        <v>59.9</v>
      </c>
      <c r="G19" s="1038">
        <v>53.6</v>
      </c>
      <c r="H19" s="1027">
        <v>60.1</v>
      </c>
    </row>
    <row r="20" spans="1:8" ht="29.25" customHeight="1">
      <c r="A20" s="84" t="s">
        <v>1596</v>
      </c>
      <c r="B20" s="17" t="s">
        <v>1396</v>
      </c>
      <c r="C20" s="1038">
        <v>248.93</v>
      </c>
      <c r="D20" s="1038">
        <v>177.12</v>
      </c>
      <c r="E20" s="1038">
        <v>309.6</v>
      </c>
      <c r="F20" s="1038">
        <v>227.52</v>
      </c>
      <c r="G20" s="1038">
        <v>199.45</v>
      </c>
      <c r="H20" s="1027">
        <v>327.19</v>
      </c>
    </row>
    <row r="21" spans="1:8" ht="29.25" customHeight="1">
      <c r="A21" s="84" t="s">
        <v>1597</v>
      </c>
      <c r="B21" s="17" t="s">
        <v>1580</v>
      </c>
      <c r="C21" s="1038">
        <v>14.03</v>
      </c>
      <c r="D21" s="1038">
        <v>9.63</v>
      </c>
      <c r="E21" s="1038">
        <v>16.21</v>
      </c>
      <c r="F21" s="1038">
        <v>13.72</v>
      </c>
      <c r="G21" s="1038">
        <v>17.42</v>
      </c>
      <c r="H21" s="1027">
        <v>13.68</v>
      </c>
    </row>
    <row r="22" spans="1:8" ht="29.25" customHeight="1">
      <c r="A22" s="84" t="s">
        <v>1598</v>
      </c>
      <c r="B22" s="17" t="s">
        <v>1580</v>
      </c>
      <c r="C22" s="1038">
        <v>33.67</v>
      </c>
      <c r="D22" s="1038">
        <v>27.56</v>
      </c>
      <c r="E22" s="1038">
        <v>32.75</v>
      </c>
      <c r="F22" s="1038">
        <v>45.26</v>
      </c>
      <c r="G22" s="1038">
        <v>27.09</v>
      </c>
      <c r="H22" s="1027">
        <v>36.730000000000004</v>
      </c>
    </row>
    <row r="23" spans="1:8" ht="29.25" customHeight="1">
      <c r="A23" s="84" t="s">
        <v>1599</v>
      </c>
      <c r="B23" s="17" t="s">
        <v>1580</v>
      </c>
      <c r="C23" s="1038">
        <v>0.23</v>
      </c>
      <c r="D23" s="1038">
        <v>0.12</v>
      </c>
      <c r="E23" s="1038">
        <v>0.22</v>
      </c>
      <c r="F23" s="1038">
        <v>0.24</v>
      </c>
      <c r="G23" s="1038">
        <v>0.22</v>
      </c>
      <c r="H23" s="1027">
        <v>0.38</v>
      </c>
    </row>
    <row r="24" spans="1:8" ht="29.25" customHeight="1">
      <c r="A24" s="84" t="s">
        <v>1600</v>
      </c>
      <c r="B24" s="17" t="s">
        <v>1580</v>
      </c>
      <c r="C24" s="1038">
        <v>44.99</v>
      </c>
      <c r="D24" s="1038">
        <v>31.07</v>
      </c>
      <c r="E24" s="1038">
        <v>43.1</v>
      </c>
      <c r="F24" s="1038">
        <v>47.25</v>
      </c>
      <c r="G24" s="1038">
        <v>56.13</v>
      </c>
      <c r="H24" s="1027">
        <v>50.2</v>
      </c>
    </row>
    <row r="25" spans="1:8" ht="29.25" customHeight="1">
      <c r="A25" s="84" t="s">
        <v>1601</v>
      </c>
      <c r="B25" s="17" t="s">
        <v>1580</v>
      </c>
      <c r="C25" s="1038">
        <v>17.21</v>
      </c>
      <c r="D25" s="1038">
        <v>11.79</v>
      </c>
      <c r="E25" s="1038">
        <v>14.52</v>
      </c>
      <c r="F25" s="1038">
        <v>20.01</v>
      </c>
      <c r="G25" s="1038">
        <v>22.52</v>
      </c>
      <c r="H25" s="1027">
        <v>18.72</v>
      </c>
    </row>
    <row r="26" spans="1:8" ht="29.25" customHeight="1">
      <c r="A26" s="84" t="s">
        <v>1602</v>
      </c>
      <c r="B26" s="17" t="s">
        <v>1396</v>
      </c>
      <c r="C26" s="1038">
        <v>163.06</v>
      </c>
      <c r="D26" s="1038">
        <v>108.53</v>
      </c>
      <c r="E26" s="1038">
        <v>121.88</v>
      </c>
      <c r="F26" s="1038">
        <v>183.38</v>
      </c>
      <c r="G26" s="1038">
        <v>198.93</v>
      </c>
      <c r="H26" s="1027">
        <v>217.07</v>
      </c>
    </row>
    <row r="27" spans="1:8" ht="29.25" customHeight="1">
      <c r="A27" s="84" t="s">
        <v>1603</v>
      </c>
      <c r="B27" s="17" t="s">
        <v>1580</v>
      </c>
      <c r="C27" s="1038">
        <v>12.07</v>
      </c>
      <c r="D27" s="1038">
        <v>7.93</v>
      </c>
      <c r="E27" s="1038">
        <v>12.31</v>
      </c>
      <c r="F27" s="1038">
        <v>13.34</v>
      </c>
      <c r="G27" s="1038">
        <v>15.74</v>
      </c>
      <c r="H27" s="1027">
        <v>11.86</v>
      </c>
    </row>
    <row r="28" spans="1:8" ht="29.25" customHeight="1">
      <c r="A28" s="84" t="s">
        <v>1604</v>
      </c>
      <c r="B28" s="17" t="s">
        <v>1580</v>
      </c>
      <c r="C28" s="1038">
        <v>0.74</v>
      </c>
      <c r="D28" s="1038">
        <v>0.84</v>
      </c>
      <c r="E28" s="1038">
        <v>0.82</v>
      </c>
      <c r="F28" s="1038">
        <v>0.82</v>
      </c>
      <c r="G28" s="1038">
        <v>0.58</v>
      </c>
      <c r="H28" s="1027">
        <v>0.62</v>
      </c>
    </row>
    <row r="29" spans="1:8" ht="29.25" customHeight="1">
      <c r="A29" s="84" t="s">
        <v>1605</v>
      </c>
      <c r="B29" s="17" t="s">
        <v>1580</v>
      </c>
      <c r="C29" s="1038">
        <v>5.28</v>
      </c>
      <c r="D29" s="1038">
        <v>3.46</v>
      </c>
      <c r="E29" s="1038">
        <v>4.36</v>
      </c>
      <c r="F29" s="1038">
        <v>6.21</v>
      </c>
      <c r="G29" s="1038">
        <v>6</v>
      </c>
      <c r="H29" s="1027">
        <v>6.77</v>
      </c>
    </row>
    <row r="30" spans="1:8" ht="29.25" customHeight="1">
      <c r="A30" s="84" t="s">
        <v>1606</v>
      </c>
      <c r="B30" s="17" t="s">
        <v>1607</v>
      </c>
      <c r="C30" s="1038">
        <v>10.5</v>
      </c>
      <c r="D30" s="1038">
        <v>5.43</v>
      </c>
      <c r="E30" s="1038">
        <v>9</v>
      </c>
      <c r="F30" s="1038">
        <v>10.26</v>
      </c>
      <c r="G30" s="1038">
        <v>12.89</v>
      </c>
      <c r="H30" s="1027">
        <v>15.8</v>
      </c>
    </row>
    <row r="31" spans="1:8" ht="29.25" customHeight="1">
      <c r="A31" s="84" t="s">
        <v>1608</v>
      </c>
      <c r="B31" s="17" t="s">
        <v>1609</v>
      </c>
      <c r="C31" s="1038">
        <v>3.21</v>
      </c>
      <c r="D31" s="1038">
        <v>2.37</v>
      </c>
      <c r="E31" s="1038">
        <v>3.11</v>
      </c>
      <c r="F31" s="1038">
        <v>3.04</v>
      </c>
      <c r="G31" s="1038">
        <v>4.05</v>
      </c>
      <c r="H31" s="1027">
        <v>3.66</v>
      </c>
    </row>
    <row r="32" spans="1:8" ht="29.25" customHeight="1">
      <c r="A32" s="84" t="s">
        <v>1610</v>
      </c>
      <c r="B32" s="17" t="s">
        <v>1396</v>
      </c>
      <c r="C32" s="1038">
        <v>431.94</v>
      </c>
      <c r="D32" s="1038">
        <v>127.17</v>
      </c>
      <c r="E32" s="1038">
        <v>193.41</v>
      </c>
      <c r="F32" s="1038">
        <v>396.67</v>
      </c>
      <c r="G32" s="1038">
        <v>484.38</v>
      </c>
      <c r="H32" s="1027">
        <v>1017.14</v>
      </c>
    </row>
    <row r="33" spans="1:8" ht="29.25" customHeight="1">
      <c r="A33" s="84" t="s">
        <v>1611</v>
      </c>
      <c r="B33" s="17" t="s">
        <v>1612</v>
      </c>
      <c r="C33" s="1038">
        <v>25.71</v>
      </c>
      <c r="D33" s="1038">
        <v>20.95</v>
      </c>
      <c r="E33" s="1038">
        <v>22.18</v>
      </c>
      <c r="F33" s="1038">
        <v>27.88</v>
      </c>
      <c r="G33" s="1038">
        <v>30.46</v>
      </c>
      <c r="H33" s="1027">
        <v>28.52</v>
      </c>
    </row>
    <row r="34" spans="1:8" ht="29.25" customHeight="1">
      <c r="A34" s="84" t="s">
        <v>1613</v>
      </c>
      <c r="B34" s="17" t="s">
        <v>1614</v>
      </c>
      <c r="C34" s="1038">
        <v>705.52</v>
      </c>
      <c r="D34" s="1038">
        <v>558.5</v>
      </c>
      <c r="E34" s="1038">
        <v>676.98</v>
      </c>
      <c r="F34" s="1038">
        <v>845.3</v>
      </c>
      <c r="G34" s="1038">
        <v>678.77</v>
      </c>
      <c r="H34" s="1027">
        <v>794.91</v>
      </c>
    </row>
    <row r="35" spans="1:8" ht="29.25" customHeight="1">
      <c r="A35" s="84" t="s">
        <v>1615</v>
      </c>
      <c r="B35" s="17" t="s">
        <v>1580</v>
      </c>
      <c r="C35" s="1038">
        <v>8.39</v>
      </c>
      <c r="D35" s="1038"/>
      <c r="E35" s="1038">
        <v>24.22</v>
      </c>
      <c r="F35" s="1038">
        <v>16.99</v>
      </c>
      <c r="G35" s="1038"/>
      <c r="H35" s="1027"/>
    </row>
    <row r="36" spans="1:8" ht="29.25" customHeight="1">
      <c r="A36" s="84" t="s">
        <v>1616</v>
      </c>
      <c r="B36" s="17" t="s">
        <v>1580</v>
      </c>
      <c r="C36" s="1038">
        <v>8.5</v>
      </c>
      <c r="D36" s="1038">
        <v>12.93</v>
      </c>
      <c r="E36" s="1038">
        <v>7.77</v>
      </c>
      <c r="F36" s="1038">
        <v>14.36</v>
      </c>
      <c r="G36" s="1038">
        <v>5.55</v>
      </c>
      <c r="H36" s="1027">
        <v>1.66</v>
      </c>
    </row>
    <row r="37" spans="1:8" ht="29.25" customHeight="1" thickBot="1">
      <c r="A37" s="85" t="s">
        <v>1617</v>
      </c>
      <c r="B37" s="25" t="s">
        <v>1618</v>
      </c>
      <c r="C37" s="1041">
        <v>28.15</v>
      </c>
      <c r="D37" s="1041">
        <v>14.33</v>
      </c>
      <c r="E37" s="1041">
        <v>27.14</v>
      </c>
      <c r="F37" s="1041">
        <v>19.47</v>
      </c>
      <c r="G37" s="1041">
        <v>37.02</v>
      </c>
      <c r="H37" s="1042">
        <v>44.54</v>
      </c>
    </row>
    <row r="38" spans="1:8" ht="12.75">
      <c r="A38" s="35"/>
      <c r="B38" s="35"/>
      <c r="C38" s="35"/>
      <c r="D38" s="35"/>
      <c r="E38" s="35"/>
      <c r="F38" s="35"/>
      <c r="G38" s="35"/>
      <c r="H38" s="35"/>
    </row>
    <row r="39" spans="1:8" ht="12.75">
      <c r="A39" s="35"/>
      <c r="B39" s="35"/>
      <c r="C39" s="35"/>
      <c r="D39" s="35"/>
      <c r="E39" s="35"/>
      <c r="F39" s="35"/>
      <c r="G39" s="35"/>
      <c r="H39" s="35"/>
    </row>
    <row r="40" spans="1:8" ht="12.75">
      <c r="A40" s="35"/>
      <c r="B40" s="35"/>
      <c r="C40" s="35"/>
      <c r="D40" s="35"/>
      <c r="E40" s="35"/>
      <c r="F40" s="35"/>
      <c r="G40" s="35"/>
      <c r="H40" s="35"/>
    </row>
    <row r="41" spans="1:8" ht="12.75">
      <c r="A41" s="35"/>
      <c r="B41" s="35"/>
      <c r="C41" s="35"/>
      <c r="D41" s="35"/>
      <c r="E41" s="35"/>
      <c r="F41" s="35"/>
      <c r="G41" s="35"/>
      <c r="H41" s="35"/>
    </row>
    <row r="42" spans="1:8" ht="12.75">
      <c r="A42" s="35"/>
      <c r="B42" s="35"/>
      <c r="C42" s="35"/>
      <c r="D42" s="35"/>
      <c r="E42" s="35"/>
      <c r="F42" s="35"/>
      <c r="G42" s="35"/>
      <c r="H42" s="35"/>
    </row>
    <row r="43" spans="1:8" ht="12.75">
      <c r="A43" s="35"/>
      <c r="B43" s="35"/>
      <c r="C43" s="35"/>
      <c r="D43" s="35"/>
      <c r="E43" s="35"/>
      <c r="F43" s="35"/>
      <c r="G43" s="35"/>
      <c r="H43" s="35"/>
    </row>
    <row r="44" spans="1:8" ht="12.75">
      <c r="A44" s="35"/>
      <c r="B44" s="35"/>
      <c r="C44" s="35"/>
      <c r="D44" s="35"/>
      <c r="E44" s="35"/>
      <c r="F44" s="35"/>
      <c r="G44" s="35"/>
      <c r="H44" s="35"/>
    </row>
    <row r="45" spans="1:8" ht="12.75">
      <c r="A45" s="35"/>
      <c r="B45" s="35"/>
      <c r="C45" s="35"/>
      <c r="D45" s="35"/>
      <c r="E45" s="35"/>
      <c r="F45" s="35"/>
      <c r="G45" s="35"/>
      <c r="H45" s="35"/>
    </row>
    <row r="46" spans="1:8" ht="12.75">
      <c r="A46" s="35"/>
      <c r="B46" s="35"/>
      <c r="C46" s="35"/>
      <c r="D46" s="35"/>
      <c r="E46" s="35"/>
      <c r="F46" s="35"/>
      <c r="G46" s="35"/>
      <c r="H46" s="35"/>
    </row>
    <row r="47" spans="1:8" ht="12.75">
      <c r="A47" s="35"/>
      <c r="B47" s="35"/>
      <c r="C47" s="35"/>
      <c r="D47" s="35"/>
      <c r="E47" s="35"/>
      <c r="F47" s="35"/>
      <c r="G47" s="35"/>
      <c r="H47" s="35"/>
    </row>
    <row r="48" spans="1:8" ht="12.75">
      <c r="A48" s="35"/>
      <c r="B48" s="35"/>
      <c r="C48" s="35"/>
      <c r="D48" s="35"/>
      <c r="E48" s="35"/>
      <c r="F48" s="35"/>
      <c r="G48" s="35"/>
      <c r="H48" s="35"/>
    </row>
    <row r="49" spans="1:8" ht="12.75">
      <c r="A49" s="35"/>
      <c r="B49" s="35"/>
      <c r="C49" s="35"/>
      <c r="D49" s="35"/>
      <c r="E49" s="35"/>
      <c r="F49" s="35"/>
      <c r="G49" s="35"/>
      <c r="H49" s="35"/>
    </row>
    <row r="50" spans="1:8" ht="12.75">
      <c r="A50" s="35"/>
      <c r="B50" s="35"/>
      <c r="C50" s="35"/>
      <c r="D50" s="35"/>
      <c r="E50" s="35"/>
      <c r="F50" s="35"/>
      <c r="G50" s="35"/>
      <c r="H50" s="35"/>
    </row>
    <row r="51" spans="1:8" ht="12.75">
      <c r="A51" s="35"/>
      <c r="B51" s="35"/>
      <c r="C51" s="35"/>
      <c r="D51" s="35"/>
      <c r="E51" s="35"/>
      <c r="F51" s="35"/>
      <c r="G51" s="35"/>
      <c r="H51" s="35"/>
    </row>
    <row r="52" spans="1:8" ht="12.75">
      <c r="A52" s="35"/>
      <c r="B52" s="35"/>
      <c r="C52" s="35"/>
      <c r="D52" s="35"/>
      <c r="E52" s="35"/>
      <c r="F52" s="35"/>
      <c r="G52" s="35"/>
      <c r="H52" s="35"/>
    </row>
    <row r="53" spans="1:8" ht="12.75">
      <c r="A53" s="35"/>
      <c r="B53" s="35"/>
      <c r="C53" s="35"/>
      <c r="D53" s="35"/>
      <c r="E53" s="35"/>
      <c r="F53" s="35"/>
      <c r="G53" s="35"/>
      <c r="H53" s="35"/>
    </row>
    <row r="54" spans="1:8" ht="12.75">
      <c r="A54" s="35"/>
      <c r="B54" s="35"/>
      <c r="C54" s="35"/>
      <c r="D54" s="35"/>
      <c r="E54" s="35"/>
      <c r="F54" s="35"/>
      <c r="G54" s="35"/>
      <c r="H54" s="35"/>
    </row>
    <row r="55" spans="1:8" ht="12.75">
      <c r="A55" s="35"/>
      <c r="B55" s="35"/>
      <c r="C55" s="35"/>
      <c r="D55" s="35"/>
      <c r="E55" s="35"/>
      <c r="F55" s="35"/>
      <c r="G55" s="35"/>
      <c r="H55" s="35"/>
    </row>
    <row r="56" spans="1:8" ht="12.75">
      <c r="A56" s="35"/>
      <c r="B56" s="35"/>
      <c r="C56" s="35"/>
      <c r="D56" s="35"/>
      <c r="E56" s="35"/>
      <c r="F56" s="35"/>
      <c r="G56" s="35"/>
      <c r="H56" s="35"/>
    </row>
    <row r="57" spans="1:8" ht="12.75">
      <c r="A57" s="35"/>
      <c r="B57" s="35"/>
      <c r="C57" s="35"/>
      <c r="D57" s="35"/>
      <c r="E57" s="35"/>
      <c r="F57" s="35"/>
      <c r="G57" s="35"/>
      <c r="H57" s="35"/>
    </row>
    <row r="58" spans="1:8" ht="12.75">
      <c r="A58" s="35"/>
      <c r="B58" s="35"/>
      <c r="C58" s="35"/>
      <c r="D58" s="35"/>
      <c r="E58" s="35"/>
      <c r="F58" s="35"/>
      <c r="G58" s="35"/>
      <c r="H58" s="35"/>
    </row>
    <row r="59" spans="1:8" ht="12.75">
      <c r="A59" s="35"/>
      <c r="B59" s="35"/>
      <c r="C59" s="35"/>
      <c r="D59" s="35"/>
      <c r="E59" s="35"/>
      <c r="F59" s="35"/>
      <c r="G59" s="35"/>
      <c r="H59" s="35"/>
    </row>
    <row r="60" spans="1:8" ht="12.75">
      <c r="A60" s="35"/>
      <c r="B60" s="35"/>
      <c r="C60" s="35"/>
      <c r="D60" s="35"/>
      <c r="E60" s="35"/>
      <c r="F60" s="35"/>
      <c r="G60" s="35"/>
      <c r="H60" s="35"/>
    </row>
    <row r="61" spans="1:8" ht="12.75">
      <c r="A61" s="35"/>
      <c r="B61" s="35"/>
      <c r="C61" s="35"/>
      <c r="D61" s="35"/>
      <c r="E61" s="35"/>
      <c r="F61" s="35"/>
      <c r="G61" s="35"/>
      <c r="H61" s="35"/>
    </row>
  </sheetData>
  <mergeCells count="4">
    <mergeCell ref="A1:H1"/>
    <mergeCell ref="A2:A3"/>
    <mergeCell ref="B2:B3"/>
    <mergeCell ref="C2:C3"/>
  </mergeCells>
  <printOptions/>
  <pageMargins left="0.75" right="0.75" top="1" bottom="1" header="0.5" footer="0.5"/>
  <pageSetup orientation="portrait" paperSize="9"/>
</worksheet>
</file>

<file path=xl/worksheets/sheet86.xml><?xml version="1.0" encoding="utf-8"?>
<worksheet xmlns="http://schemas.openxmlformats.org/spreadsheetml/2006/main" xmlns:r="http://schemas.openxmlformats.org/officeDocument/2006/relationships">
  <dimension ref="A1:K57"/>
  <sheetViews>
    <sheetView workbookViewId="0" topLeftCell="A1">
      <selection activeCell="F22" sqref="F22"/>
    </sheetView>
  </sheetViews>
  <sheetFormatPr defaultColWidth="9.00390625" defaultRowHeight="14.25"/>
  <cols>
    <col min="1" max="1" width="19.75390625" style="88" customWidth="1"/>
    <col min="2" max="2" width="6.125" style="88" customWidth="1"/>
    <col min="3" max="3" width="7.625" style="88" customWidth="1"/>
    <col min="4" max="16384" width="9.00390625" style="88" customWidth="1"/>
  </cols>
  <sheetData>
    <row r="1" spans="1:10" ht="35.25" customHeight="1" thickBot="1">
      <c r="A1" s="1504" t="s">
        <v>1620</v>
      </c>
      <c r="B1" s="1504"/>
      <c r="C1" s="1504"/>
      <c r="D1" s="1504"/>
      <c r="E1" s="1504"/>
      <c r="F1" s="1504"/>
      <c r="G1" s="1504"/>
      <c r="H1" s="1504"/>
      <c r="I1" s="1504"/>
      <c r="J1" s="1504"/>
    </row>
    <row r="2" spans="1:11" ht="21.75" customHeight="1">
      <c r="A2" s="124" t="s">
        <v>1621</v>
      </c>
      <c r="B2" s="124" t="s">
        <v>1622</v>
      </c>
      <c r="C2" s="124" t="s">
        <v>316</v>
      </c>
      <c r="D2" s="124" t="s">
        <v>1473</v>
      </c>
      <c r="E2" s="124" t="s">
        <v>1474</v>
      </c>
      <c r="F2" s="124" t="s">
        <v>1475</v>
      </c>
      <c r="G2" s="124" t="s">
        <v>1476</v>
      </c>
      <c r="H2" s="124" t="s">
        <v>1477</v>
      </c>
      <c r="I2" s="124" t="s">
        <v>1478</v>
      </c>
      <c r="J2" s="125" t="s">
        <v>1479</v>
      </c>
      <c r="K2" s="86"/>
    </row>
    <row r="3" spans="1:11" ht="24.75" customHeight="1">
      <c r="A3" s="28" t="s">
        <v>1623</v>
      </c>
      <c r="B3" s="944" t="s">
        <v>1340</v>
      </c>
      <c r="C3" s="1063">
        <v>220</v>
      </c>
      <c r="D3" s="1063">
        <v>220</v>
      </c>
      <c r="E3" s="1063">
        <v>220</v>
      </c>
      <c r="F3" s="1063">
        <v>220</v>
      </c>
      <c r="G3" s="1063">
        <v>220</v>
      </c>
      <c r="H3" s="1063">
        <v>220</v>
      </c>
      <c r="I3" s="1063">
        <v>200</v>
      </c>
      <c r="J3" s="1063">
        <v>200</v>
      </c>
      <c r="K3" s="86"/>
    </row>
    <row r="4" spans="1:11" ht="24.75" customHeight="1">
      <c r="A4" s="28" t="s">
        <v>1624</v>
      </c>
      <c r="B4" s="944" t="s">
        <v>1338</v>
      </c>
      <c r="C4" s="1063">
        <v>714</v>
      </c>
      <c r="D4" s="1063">
        <v>711</v>
      </c>
      <c r="E4" s="1063">
        <v>704</v>
      </c>
      <c r="F4" s="1063">
        <v>681</v>
      </c>
      <c r="G4" s="1063">
        <v>670</v>
      </c>
      <c r="H4" s="1063">
        <v>654</v>
      </c>
      <c r="I4" s="1063">
        <v>569.5</v>
      </c>
      <c r="J4" s="1063">
        <v>563.25</v>
      </c>
      <c r="K4" s="86"/>
    </row>
    <row r="5" spans="1:11" ht="24.75" customHeight="1">
      <c r="A5" s="84" t="s">
        <v>1482</v>
      </c>
      <c r="B5" s="944" t="s">
        <v>1338</v>
      </c>
      <c r="C5" s="543">
        <f>C4/C3</f>
        <v>3.2454545454545456</v>
      </c>
      <c r="D5" s="543">
        <f>D4/D3</f>
        <v>3.231818181818182</v>
      </c>
      <c r="E5" s="543">
        <v>3.2</v>
      </c>
      <c r="F5" s="543">
        <f>F4/F3</f>
        <v>3.0954545454545452</v>
      </c>
      <c r="G5" s="543">
        <f>G4/G3</f>
        <v>3.0454545454545454</v>
      </c>
      <c r="H5" s="543">
        <f>H4/H3</f>
        <v>2.9727272727272727</v>
      </c>
      <c r="I5" s="543">
        <f>I4/I3</f>
        <v>2.8475</v>
      </c>
      <c r="J5" s="543">
        <v>2.81625</v>
      </c>
      <c r="K5" s="86"/>
    </row>
    <row r="6" spans="1:11" ht="24.75" customHeight="1">
      <c r="A6" s="28" t="s">
        <v>1625</v>
      </c>
      <c r="B6" s="944" t="s">
        <v>1626</v>
      </c>
      <c r="C6" s="1063">
        <v>510</v>
      </c>
      <c r="D6" s="1063">
        <v>513</v>
      </c>
      <c r="E6" s="1063">
        <v>521</v>
      </c>
      <c r="F6" s="1063">
        <v>515</v>
      </c>
      <c r="G6" s="1063">
        <v>520</v>
      </c>
      <c r="H6" s="1063">
        <v>509</v>
      </c>
      <c r="I6" s="1063">
        <v>431</v>
      </c>
      <c r="J6" s="1063">
        <v>430</v>
      </c>
      <c r="K6" s="86"/>
    </row>
    <row r="7" spans="1:11" ht="24.75" customHeight="1">
      <c r="A7" s="28" t="s">
        <v>1627</v>
      </c>
      <c r="B7" s="944" t="s">
        <v>1338</v>
      </c>
      <c r="C7" s="543">
        <f>C6/C3</f>
        <v>2.3181818181818183</v>
      </c>
      <c r="D7" s="543">
        <f>D6/D3</f>
        <v>2.331818181818182</v>
      </c>
      <c r="E7" s="543">
        <v>2.4</v>
      </c>
      <c r="F7" s="543">
        <f>F6/F3</f>
        <v>2.340909090909091</v>
      </c>
      <c r="G7" s="543">
        <f>G6/G3</f>
        <v>2.3636363636363638</v>
      </c>
      <c r="H7" s="543">
        <f>H6/H3</f>
        <v>2.3136363636363635</v>
      </c>
      <c r="I7" s="543">
        <f>I6/I3</f>
        <v>2.155</v>
      </c>
      <c r="J7" s="543">
        <v>2.15</v>
      </c>
      <c r="K7" s="86"/>
    </row>
    <row r="8" spans="1:11" ht="24.75" customHeight="1">
      <c r="A8" s="28" t="s">
        <v>1628</v>
      </c>
      <c r="B8" s="944" t="s">
        <v>1338</v>
      </c>
      <c r="C8" s="543">
        <v>1.4254901960784314</v>
      </c>
      <c r="D8" s="543">
        <v>1.4171539961013646</v>
      </c>
      <c r="E8" s="543">
        <f>E4/E6</f>
        <v>1.3512476007677543</v>
      </c>
      <c r="F8" s="543">
        <f>F4/F6</f>
        <v>1.3223300970873786</v>
      </c>
      <c r="G8" s="543">
        <f>G4/G6</f>
        <v>1.2884615384615385</v>
      </c>
      <c r="H8" s="543">
        <f>H4/H6</f>
        <v>1.2848722986247545</v>
      </c>
      <c r="I8" s="543">
        <f>I4/I6</f>
        <v>1.3213457076566126</v>
      </c>
      <c r="J8" s="543">
        <v>1.3098837209302325</v>
      </c>
      <c r="K8" s="86"/>
    </row>
    <row r="9" spans="1:11" ht="24.75" customHeight="1">
      <c r="A9" s="28" t="s">
        <v>1629</v>
      </c>
      <c r="B9" s="944" t="s">
        <v>1338</v>
      </c>
      <c r="C9" s="1063">
        <v>22</v>
      </c>
      <c r="D9" s="1063">
        <v>19</v>
      </c>
      <c r="E9" s="1063">
        <v>13</v>
      </c>
      <c r="F9" s="1063">
        <v>10</v>
      </c>
      <c r="G9" s="1063">
        <v>12</v>
      </c>
      <c r="H9" s="1063">
        <v>11</v>
      </c>
      <c r="I9" s="1063">
        <v>17</v>
      </c>
      <c r="J9" s="1063">
        <v>16</v>
      </c>
      <c r="K9" s="86"/>
    </row>
    <row r="10" spans="1:11" ht="24.75" customHeight="1">
      <c r="A10" s="28" t="s">
        <v>1630</v>
      </c>
      <c r="B10" s="944" t="s">
        <v>754</v>
      </c>
      <c r="C10" s="543">
        <v>89.3409090909091</v>
      </c>
      <c r="D10" s="543">
        <v>93.95454545454545</v>
      </c>
      <c r="E10" s="543">
        <v>85</v>
      </c>
      <c r="F10" s="543">
        <v>90.6</v>
      </c>
      <c r="G10" s="543">
        <v>88.6</v>
      </c>
      <c r="H10" s="543">
        <v>95.2</v>
      </c>
      <c r="I10" s="543">
        <v>120.5</v>
      </c>
      <c r="J10" s="543">
        <v>120.915</v>
      </c>
      <c r="K10" s="86"/>
    </row>
    <row r="11" spans="1:11" ht="24.75" customHeight="1">
      <c r="A11" s="28" t="s">
        <v>1631</v>
      </c>
      <c r="B11" s="944" t="s">
        <v>754</v>
      </c>
      <c r="C11" s="1064">
        <v>27.528011204481793</v>
      </c>
      <c r="D11" s="1064">
        <v>29.071729957805907</v>
      </c>
      <c r="E11" s="1064">
        <v>26.6</v>
      </c>
      <c r="F11" s="1064">
        <v>29.3</v>
      </c>
      <c r="G11" s="1064">
        <v>29.08955223880597</v>
      </c>
      <c r="H11" s="1064">
        <v>32</v>
      </c>
      <c r="I11" s="1064">
        <v>42.31782265144864</v>
      </c>
      <c r="J11" s="1064">
        <v>42.934753661784285</v>
      </c>
      <c r="K11" s="86"/>
    </row>
    <row r="12" spans="1:11" ht="24.75" customHeight="1">
      <c r="A12" s="28" t="s">
        <v>1632</v>
      </c>
      <c r="B12" s="944" t="s">
        <v>1633</v>
      </c>
      <c r="C12" s="1064">
        <v>1.4665546230374933</v>
      </c>
      <c r="D12" s="1064">
        <v>1.3745569601072374</v>
      </c>
      <c r="E12" s="1064">
        <v>0.6</v>
      </c>
      <c r="F12" s="1064">
        <v>0.7</v>
      </c>
      <c r="G12" s="1064">
        <v>0.6307164168713698</v>
      </c>
      <c r="H12" s="1064">
        <v>0.6570642188856726</v>
      </c>
      <c r="I12" s="1064">
        <v>0.675171202809482</v>
      </c>
      <c r="J12" s="1064">
        <v>0.7224323124722593</v>
      </c>
      <c r="K12" s="86"/>
    </row>
    <row r="13" spans="1:11" ht="24.75" customHeight="1">
      <c r="A13" s="28" t="s">
        <v>1634</v>
      </c>
      <c r="B13" s="944" t="s">
        <v>1635</v>
      </c>
      <c r="C13" s="1064">
        <v>160.71089614305845</v>
      </c>
      <c r="D13" s="1064">
        <v>177.58994688129292</v>
      </c>
      <c r="E13" s="1064">
        <v>120.9</v>
      </c>
      <c r="F13" s="1064">
        <v>92.9</v>
      </c>
      <c r="G13" s="1064">
        <v>94.52416791773554</v>
      </c>
      <c r="H13" s="1064">
        <v>93.1835618441987</v>
      </c>
      <c r="I13" s="1064">
        <v>108.65473723817887</v>
      </c>
      <c r="J13" s="1064">
        <v>103.1556037452709</v>
      </c>
      <c r="K13" s="86"/>
    </row>
    <row r="14" spans="1:11" ht="24.75" customHeight="1">
      <c r="A14" s="28" t="s">
        <v>1636</v>
      </c>
      <c r="B14" s="944" t="s">
        <v>752</v>
      </c>
      <c r="C14" s="1064">
        <v>8709.91640645516</v>
      </c>
      <c r="D14" s="1064">
        <v>9359.989691840277</v>
      </c>
      <c r="E14" s="1064">
        <v>10594.8</v>
      </c>
      <c r="F14" s="1064">
        <v>12503</v>
      </c>
      <c r="G14" s="1064">
        <v>14419.570115001166</v>
      </c>
      <c r="H14" s="1064">
        <v>15625.066026973433</v>
      </c>
      <c r="I14" s="1064">
        <v>17001.42218096691</v>
      </c>
      <c r="J14" s="1064">
        <v>18459.19064820715</v>
      </c>
      <c r="K14" s="86"/>
    </row>
    <row r="15" spans="1:11" ht="24.75" customHeight="1">
      <c r="A15" s="28" t="s">
        <v>1637</v>
      </c>
      <c r="B15" s="944" t="s">
        <v>752</v>
      </c>
      <c r="C15" s="1064">
        <v>8588.02758173582</v>
      </c>
      <c r="D15" s="1064">
        <v>9280.683580014944</v>
      </c>
      <c r="E15" s="1064">
        <v>10363.9</v>
      </c>
      <c r="F15" s="1064">
        <v>12137.8</v>
      </c>
      <c r="G15" s="1064">
        <v>14120.310339902053</v>
      </c>
      <c r="H15" s="1064">
        <v>15221.41490616638</v>
      </c>
      <c r="I15" s="1064">
        <v>16537.57021949079</v>
      </c>
      <c r="J15" s="1064">
        <v>17888.411291611188</v>
      </c>
      <c r="K15" s="86"/>
    </row>
    <row r="16" spans="1:11" ht="24.75" customHeight="1">
      <c r="A16" s="28" t="s">
        <v>1638</v>
      </c>
      <c r="B16" s="944" t="s">
        <v>752</v>
      </c>
      <c r="C16" s="1064">
        <v>6291.262366030396</v>
      </c>
      <c r="D16" s="1064">
        <v>6521.072904991869</v>
      </c>
      <c r="E16" s="1064">
        <f>5810486.61767578/704</f>
        <v>8253.53212738037</v>
      </c>
      <c r="F16" s="1064">
        <v>10385.1</v>
      </c>
      <c r="G16" s="1064">
        <v>12922.788671146222</v>
      </c>
      <c r="H16" s="1064">
        <v>13026.10794748662</v>
      </c>
      <c r="I16" s="1064">
        <v>14315.024075624871</v>
      </c>
      <c r="J16" s="1064">
        <v>13654.323048426872</v>
      </c>
      <c r="K16" s="86"/>
    </row>
    <row r="17" spans="1:11" ht="24.75" customHeight="1">
      <c r="A17" s="28" t="s">
        <v>1639</v>
      </c>
      <c r="B17" s="944" t="s">
        <v>752</v>
      </c>
      <c r="C17" s="1064">
        <v>4502.384867863161</v>
      </c>
      <c r="D17" s="1064">
        <v>4794.568647811181</v>
      </c>
      <c r="E17" s="1064">
        <f>4134088.94946289/704</f>
        <v>5872.285439577969</v>
      </c>
      <c r="F17" s="1064">
        <v>6960.1</v>
      </c>
      <c r="G17" s="1064">
        <v>8939.46211666278</v>
      </c>
      <c r="H17" s="1064">
        <v>9106.224540687117</v>
      </c>
      <c r="I17" s="1064">
        <v>9483.196402285164</v>
      </c>
      <c r="J17" s="1064">
        <v>9045.947886385904</v>
      </c>
      <c r="K17" s="86"/>
    </row>
    <row r="18" spans="1:11" ht="24.75" customHeight="1">
      <c r="A18" s="28" t="s">
        <v>1640</v>
      </c>
      <c r="B18" s="944" t="s">
        <v>752</v>
      </c>
      <c r="C18" s="1064">
        <v>7201.388875496487</v>
      </c>
      <c r="D18" s="1064">
        <v>7861.918308263422</v>
      </c>
      <c r="E18" s="1064">
        <f>6198650.10498047/704</f>
        <v>8804.900717301804</v>
      </c>
      <c r="F18" s="1064">
        <v>9871</v>
      </c>
      <c r="G18" s="1064">
        <v>11012.635653094392</v>
      </c>
      <c r="H18" s="1064">
        <v>12256.288131480553</v>
      </c>
      <c r="I18" s="1064">
        <v>12991.184964178052</v>
      </c>
      <c r="J18" s="1064">
        <v>14584.774272986542</v>
      </c>
      <c r="K18" s="86"/>
    </row>
    <row r="19" spans="1:11" ht="24.75" customHeight="1" thickBot="1">
      <c r="A19" s="30" t="s">
        <v>1641</v>
      </c>
      <c r="B19" s="947" t="s">
        <v>1642</v>
      </c>
      <c r="C19" s="1065">
        <v>30.090119775255324</v>
      </c>
      <c r="D19" s="1065">
        <v>29.209696165216396</v>
      </c>
      <c r="E19" s="1065">
        <v>28.1</v>
      </c>
      <c r="F19" s="1065">
        <v>32.65112984169832</v>
      </c>
      <c r="G19" s="1065">
        <v>31.8</v>
      </c>
      <c r="H19" s="1065">
        <v>32.27960278086942</v>
      </c>
      <c r="I19" s="1065">
        <v>28.9</v>
      </c>
      <c r="J19" s="1065">
        <v>31.71406610758189</v>
      </c>
      <c r="K19" s="86"/>
    </row>
    <row r="20" spans="1:11" ht="23.25" customHeight="1">
      <c r="A20" s="134"/>
      <c r="B20" s="134"/>
      <c r="C20" s="1066"/>
      <c r="K20" s="86"/>
    </row>
    <row r="21" spans="1:3" ht="23.25" customHeight="1">
      <c r="A21" s="134"/>
      <c r="B21" s="134"/>
      <c r="C21" s="1066"/>
    </row>
    <row r="22" spans="1:3" ht="12.75">
      <c r="A22" s="134"/>
      <c r="B22" s="134"/>
      <c r="C22" s="1066"/>
    </row>
    <row r="23" spans="1:3" ht="12.75">
      <c r="A23" s="134"/>
      <c r="B23" s="134"/>
      <c r="C23" s="1066"/>
    </row>
    <row r="24" spans="1:3" ht="12.75">
      <c r="A24" s="134"/>
      <c r="B24" s="134"/>
      <c r="C24" s="1066"/>
    </row>
    <row r="25" spans="1:3" ht="12.75">
      <c r="A25" s="134"/>
      <c r="B25" s="134"/>
      <c r="C25" s="1066"/>
    </row>
    <row r="26" spans="1:3" ht="12.75">
      <c r="A26" s="134"/>
      <c r="B26" s="134"/>
      <c r="C26" s="1066"/>
    </row>
    <row r="27" spans="1:3" ht="12.75">
      <c r="A27" s="134"/>
      <c r="B27" s="134"/>
      <c r="C27" s="1066"/>
    </row>
    <row r="28" spans="1:3" ht="12.75">
      <c r="A28" s="134"/>
      <c r="B28" s="134"/>
      <c r="C28" s="1066"/>
    </row>
    <row r="29" spans="1:3" ht="12.75">
      <c r="A29" s="134"/>
      <c r="B29" s="134"/>
      <c r="C29" s="1066"/>
    </row>
    <row r="30" spans="1:3" ht="12.75">
      <c r="A30" s="134"/>
      <c r="B30" s="134"/>
      <c r="C30" s="1066"/>
    </row>
    <row r="31" spans="1:3" ht="12.75">
      <c r="A31" s="134"/>
      <c r="B31" s="134"/>
      <c r="C31" s="1066"/>
    </row>
    <row r="32" ht="12.75">
      <c r="C32" s="1066"/>
    </row>
    <row r="33" ht="12.75">
      <c r="C33" s="1066"/>
    </row>
    <row r="34" ht="12.75">
      <c r="C34" s="1066"/>
    </row>
    <row r="35" ht="12.75">
      <c r="C35" s="1066"/>
    </row>
    <row r="36" ht="12.75">
      <c r="C36" s="1066"/>
    </row>
    <row r="37" ht="12.75">
      <c r="C37" s="1066"/>
    </row>
    <row r="38" ht="12.75">
      <c r="C38" s="1066"/>
    </row>
    <row r="39" ht="12.75">
      <c r="C39" s="1066"/>
    </row>
    <row r="40" ht="12.75">
      <c r="C40" s="1066"/>
    </row>
    <row r="41" ht="12.75">
      <c r="C41" s="1066"/>
    </row>
    <row r="42" ht="12.75">
      <c r="C42" s="1066"/>
    </row>
    <row r="43" ht="12.75">
      <c r="C43" s="1066"/>
    </row>
    <row r="44" ht="12.75">
      <c r="C44" s="1066"/>
    </row>
    <row r="45" ht="12.75">
      <c r="C45" s="1066"/>
    </row>
    <row r="46" ht="12.75">
      <c r="C46" s="1066"/>
    </row>
    <row r="47" ht="12.75">
      <c r="C47" s="1066"/>
    </row>
    <row r="48" ht="12.75">
      <c r="C48" s="1066"/>
    </row>
    <row r="49" ht="12.75">
      <c r="C49" s="1066"/>
    </row>
    <row r="50" ht="12.75">
      <c r="C50" s="1066"/>
    </row>
    <row r="51" ht="12.75">
      <c r="C51" s="1066"/>
    </row>
    <row r="52" ht="12.75">
      <c r="C52" s="1066"/>
    </row>
    <row r="53" ht="12.75">
      <c r="C53" s="1066"/>
    </row>
    <row r="54" ht="12.75">
      <c r="C54" s="1066"/>
    </row>
    <row r="55" ht="12.75">
      <c r="C55" s="1066"/>
    </row>
    <row r="56" ht="12.75">
      <c r="C56" s="1066"/>
    </row>
    <row r="57" ht="12.75">
      <c r="C57" s="1066"/>
    </row>
  </sheetData>
  <mergeCells count="1">
    <mergeCell ref="A1:J1"/>
  </mergeCells>
  <printOptions/>
  <pageMargins left="0.75" right="0.75" top="1" bottom="1" header="0.5" footer="0.5"/>
  <pageSetup orientation="portrait" paperSize="9"/>
</worksheet>
</file>

<file path=xl/worksheets/sheet87.xml><?xml version="1.0" encoding="utf-8"?>
<worksheet xmlns="http://schemas.openxmlformats.org/spreadsheetml/2006/main" xmlns:r="http://schemas.openxmlformats.org/officeDocument/2006/relationships">
  <dimension ref="A1:H58"/>
  <sheetViews>
    <sheetView workbookViewId="0" topLeftCell="A1">
      <selection activeCell="A18" sqref="A18:IV18"/>
    </sheetView>
  </sheetViews>
  <sheetFormatPr defaultColWidth="9.00390625" defaultRowHeight="14.25"/>
  <cols>
    <col min="1" max="1" width="19.75390625" style="88" customWidth="1"/>
    <col min="2" max="2" width="7.00390625" style="88" customWidth="1"/>
    <col min="3" max="8" width="10.75390625" style="88" customWidth="1"/>
    <col min="9" max="16384" width="9.00390625" style="88" customWidth="1"/>
  </cols>
  <sheetData>
    <row r="1" spans="1:8" ht="35.25" customHeight="1" thickBot="1">
      <c r="A1" s="1505" t="s">
        <v>1644</v>
      </c>
      <c r="B1" s="1506"/>
      <c r="C1" s="1506"/>
      <c r="D1" s="1506"/>
      <c r="E1" s="1506"/>
      <c r="F1" s="1506"/>
      <c r="G1" s="1506"/>
      <c r="H1" s="1507"/>
    </row>
    <row r="2" spans="1:8" ht="19.5" customHeight="1">
      <c r="A2" s="1226" t="s">
        <v>1621</v>
      </c>
      <c r="B2" s="1226" t="s">
        <v>1622</v>
      </c>
      <c r="C2" s="1226" t="s">
        <v>1497</v>
      </c>
      <c r="D2" s="15" t="s">
        <v>1498</v>
      </c>
      <c r="E2" s="15" t="s">
        <v>1499</v>
      </c>
      <c r="F2" s="15" t="s">
        <v>1500</v>
      </c>
      <c r="G2" s="15" t="s">
        <v>1501</v>
      </c>
      <c r="H2" s="146" t="s">
        <v>1502</v>
      </c>
    </row>
    <row r="3" spans="1:8" s="1067" customFormat="1" ht="18" customHeight="1">
      <c r="A3" s="1220"/>
      <c r="B3" s="1220"/>
      <c r="C3" s="1220"/>
      <c r="D3" s="163" t="s">
        <v>1503</v>
      </c>
      <c r="E3" s="163" t="s">
        <v>1503</v>
      </c>
      <c r="F3" s="163" t="s">
        <v>1503</v>
      </c>
      <c r="G3" s="163" t="s">
        <v>1503</v>
      </c>
      <c r="H3" s="18" t="s">
        <v>1503</v>
      </c>
    </row>
    <row r="4" spans="1:8" ht="24.75" customHeight="1">
      <c r="A4" s="28" t="s">
        <v>1623</v>
      </c>
      <c r="B4" s="944" t="s">
        <v>1340</v>
      </c>
      <c r="C4" s="1068">
        <v>200</v>
      </c>
      <c r="D4" s="1068">
        <v>40</v>
      </c>
      <c r="E4" s="1068">
        <v>40</v>
      </c>
      <c r="F4" s="1068">
        <v>40</v>
      </c>
      <c r="G4" s="1068">
        <v>40</v>
      </c>
      <c r="H4" s="1069">
        <v>40</v>
      </c>
    </row>
    <row r="5" spans="1:8" ht="24.75" customHeight="1">
      <c r="A5" s="28" t="s">
        <v>1624</v>
      </c>
      <c r="B5" s="944" t="s">
        <v>1338</v>
      </c>
      <c r="C5" s="1070">
        <v>563.25</v>
      </c>
      <c r="D5" s="1070">
        <v>128</v>
      </c>
      <c r="E5" s="1070">
        <v>115.25</v>
      </c>
      <c r="F5" s="1070">
        <v>115</v>
      </c>
      <c r="G5" s="1070">
        <v>106.5</v>
      </c>
      <c r="H5" s="1071">
        <v>98.5</v>
      </c>
    </row>
    <row r="6" spans="1:8" ht="24.75" customHeight="1">
      <c r="A6" s="84" t="s">
        <v>1482</v>
      </c>
      <c r="B6" s="944" t="s">
        <v>1338</v>
      </c>
      <c r="C6" s="551">
        <f aca="true" t="shared" si="0" ref="C6:H6">C5/C4</f>
        <v>2.81625</v>
      </c>
      <c r="D6" s="551">
        <f t="shared" si="0"/>
        <v>3.2</v>
      </c>
      <c r="E6" s="551">
        <f t="shared" si="0"/>
        <v>2.88125</v>
      </c>
      <c r="F6" s="551">
        <f t="shared" si="0"/>
        <v>2.875</v>
      </c>
      <c r="G6" s="551">
        <f t="shared" si="0"/>
        <v>2.6625</v>
      </c>
      <c r="H6" s="543">
        <f t="shared" si="0"/>
        <v>2.4625</v>
      </c>
    </row>
    <row r="7" spans="1:8" ht="24.75" customHeight="1">
      <c r="A7" s="28" t="s">
        <v>1645</v>
      </c>
      <c r="B7" s="944" t="s">
        <v>1646</v>
      </c>
      <c r="C7" s="1070">
        <v>430</v>
      </c>
      <c r="D7" s="1070">
        <v>85</v>
      </c>
      <c r="E7" s="1070">
        <v>80</v>
      </c>
      <c r="F7" s="1070">
        <v>90</v>
      </c>
      <c r="G7" s="1070">
        <v>87</v>
      </c>
      <c r="H7" s="1071">
        <v>88</v>
      </c>
    </row>
    <row r="8" spans="1:8" ht="24.75" customHeight="1">
      <c r="A8" s="28" t="s">
        <v>1627</v>
      </c>
      <c r="B8" s="944" t="s">
        <v>1338</v>
      </c>
      <c r="C8" s="551">
        <f aca="true" t="shared" si="1" ref="C8:H8">C7/C4</f>
        <v>2.15</v>
      </c>
      <c r="D8" s="551">
        <f t="shared" si="1"/>
        <v>2.125</v>
      </c>
      <c r="E8" s="551">
        <f t="shared" si="1"/>
        <v>2</v>
      </c>
      <c r="F8" s="551">
        <f t="shared" si="1"/>
        <v>2.25</v>
      </c>
      <c r="G8" s="551">
        <f t="shared" si="1"/>
        <v>2.175</v>
      </c>
      <c r="H8" s="543">
        <f t="shared" si="1"/>
        <v>2.2</v>
      </c>
    </row>
    <row r="9" spans="1:8" ht="24.75" customHeight="1">
      <c r="A9" s="28" t="s">
        <v>1647</v>
      </c>
      <c r="B9" s="944" t="s">
        <v>1338</v>
      </c>
      <c r="C9" s="551">
        <f aca="true" t="shared" si="2" ref="C9:H9">C5/C7</f>
        <v>1.3098837209302325</v>
      </c>
      <c r="D9" s="551">
        <f t="shared" si="2"/>
        <v>1.5058823529411764</v>
      </c>
      <c r="E9" s="551">
        <f t="shared" si="2"/>
        <v>1.440625</v>
      </c>
      <c r="F9" s="551">
        <f t="shared" si="2"/>
        <v>1.2777777777777777</v>
      </c>
      <c r="G9" s="551">
        <f t="shared" si="2"/>
        <v>1.2241379310344827</v>
      </c>
      <c r="H9" s="543">
        <f t="shared" si="2"/>
        <v>1.1193181818181819</v>
      </c>
    </row>
    <row r="10" spans="1:8" ht="24.75" customHeight="1">
      <c r="A10" s="28" t="s">
        <v>1629</v>
      </c>
      <c r="B10" s="944" t="s">
        <v>1338</v>
      </c>
      <c r="C10" s="1070">
        <v>16</v>
      </c>
      <c r="D10" s="1070">
        <v>7</v>
      </c>
      <c r="E10" s="1070">
        <v>4</v>
      </c>
      <c r="F10" s="1070">
        <v>3</v>
      </c>
      <c r="G10" s="1070">
        <v>1</v>
      </c>
      <c r="H10" s="1071">
        <v>1</v>
      </c>
    </row>
    <row r="11" spans="1:8" ht="24.75" customHeight="1">
      <c r="A11" s="28" t="s">
        <v>1648</v>
      </c>
      <c r="B11" s="944" t="s">
        <v>754</v>
      </c>
      <c r="C11" s="1072">
        <v>120.915</v>
      </c>
      <c r="D11" s="1072">
        <v>110.425</v>
      </c>
      <c r="E11" s="1072">
        <v>119.875</v>
      </c>
      <c r="F11" s="1072">
        <v>116.55</v>
      </c>
      <c r="G11" s="1072">
        <v>111.5</v>
      </c>
      <c r="H11" s="1073">
        <v>146.225</v>
      </c>
    </row>
    <row r="12" spans="1:8" ht="24.75" customHeight="1">
      <c r="A12" s="28" t="s">
        <v>1631</v>
      </c>
      <c r="B12" s="944" t="s">
        <v>754</v>
      </c>
      <c r="C12" s="1074">
        <v>42.934753661784285</v>
      </c>
      <c r="D12" s="1074">
        <v>34.5078125</v>
      </c>
      <c r="E12" s="1074">
        <v>41.60520607375271</v>
      </c>
      <c r="F12" s="1074">
        <v>40.53913043478261</v>
      </c>
      <c r="G12" s="1074">
        <v>41.87793427230047</v>
      </c>
      <c r="H12" s="1064">
        <v>59.380710659898476</v>
      </c>
    </row>
    <row r="13" spans="1:8" ht="24.75" customHeight="1">
      <c r="A13" s="28" t="s">
        <v>1649</v>
      </c>
      <c r="B13" s="944" t="s">
        <v>1633</v>
      </c>
      <c r="C13" s="1074">
        <v>0.7224323124722593</v>
      </c>
      <c r="D13" s="1074">
        <v>0.4140625</v>
      </c>
      <c r="E13" s="1074">
        <v>0.7692841648590022</v>
      </c>
      <c r="F13" s="1074">
        <v>0.7640869565217391</v>
      </c>
      <c r="G13" s="1074">
        <v>1.0019718309859156</v>
      </c>
      <c r="H13" s="1064">
        <v>0.7174619289340102</v>
      </c>
    </row>
    <row r="14" spans="1:8" ht="24.75" customHeight="1">
      <c r="A14" s="28" t="s">
        <v>1650</v>
      </c>
      <c r="B14" s="944" t="s">
        <v>1651</v>
      </c>
      <c r="C14" s="1074">
        <v>103.1556037452709</v>
      </c>
      <c r="D14" s="1074">
        <v>100.22834077380953</v>
      </c>
      <c r="E14" s="1074">
        <v>95.17464724718523</v>
      </c>
      <c r="F14" s="1074">
        <v>94.78791304347828</v>
      </c>
      <c r="G14" s="1074">
        <v>99.30456516879052</v>
      </c>
      <c r="H14" s="1064">
        <v>130.23088228184676</v>
      </c>
    </row>
    <row r="15" spans="1:8" ht="24.75" customHeight="1">
      <c r="A15" s="28" t="s">
        <v>1652</v>
      </c>
      <c r="B15" s="944" t="s">
        <v>752</v>
      </c>
      <c r="C15" s="1074">
        <v>18459.19064820715</v>
      </c>
      <c r="D15" s="1074">
        <v>8565.607074321322</v>
      </c>
      <c r="E15" s="1074">
        <v>11534.942527044179</v>
      </c>
      <c r="F15" s="1074">
        <v>20600.656375044844</v>
      </c>
      <c r="G15" s="1074">
        <v>19845.260953847253</v>
      </c>
      <c r="H15" s="1064">
        <v>35418.7160013484</v>
      </c>
    </row>
    <row r="16" spans="1:8" ht="24.75" customHeight="1">
      <c r="A16" s="28" t="s">
        <v>1653</v>
      </c>
      <c r="B16" s="944" t="s">
        <v>752</v>
      </c>
      <c r="C16" s="1074">
        <v>17888.411291611188</v>
      </c>
      <c r="D16" s="1074">
        <v>8184.097734375</v>
      </c>
      <c r="E16" s="1074">
        <v>11103.09752711497</v>
      </c>
      <c r="F16" s="1074">
        <v>19968.266086956522</v>
      </c>
      <c r="G16" s="1074">
        <v>19237.681126760563</v>
      </c>
      <c r="H16" s="1064">
        <v>34551.14233502538</v>
      </c>
    </row>
    <row r="17" spans="1:8" ht="24.75" customHeight="1">
      <c r="A17" s="28" t="s">
        <v>1654</v>
      </c>
      <c r="B17" s="944" t="s">
        <v>752</v>
      </c>
      <c r="C17" s="1074">
        <v>13654.323048426872</v>
      </c>
      <c r="D17" s="1074">
        <v>9214.20379141668</v>
      </c>
      <c r="E17" s="1074">
        <v>7921.561095551597</v>
      </c>
      <c r="F17" s="1074">
        <v>16638.530410138403</v>
      </c>
      <c r="G17" s="1074">
        <v>12950.426067535864</v>
      </c>
      <c r="H17" s="1064">
        <v>23408.813016287226</v>
      </c>
    </row>
    <row r="18" spans="1:8" ht="24.75" customHeight="1">
      <c r="A18" s="28" t="s">
        <v>1655</v>
      </c>
      <c r="B18" s="944" t="s">
        <v>752</v>
      </c>
      <c r="C18" s="1074">
        <v>9045.947886385904</v>
      </c>
      <c r="D18" s="1074">
        <v>7063.8094945696175</v>
      </c>
      <c r="E18" s="1074">
        <v>6077.650553163294</v>
      </c>
      <c r="F18" s="1074">
        <v>9426.208149146514</v>
      </c>
      <c r="G18" s="1074">
        <v>9912.494612156055</v>
      </c>
      <c r="H18" s="1064">
        <v>13713.895351303654</v>
      </c>
    </row>
    <row r="19" spans="1:8" ht="24.75" customHeight="1">
      <c r="A19" s="28" t="s">
        <v>1656</v>
      </c>
      <c r="B19" s="944" t="s">
        <v>752</v>
      </c>
      <c r="C19" s="1074">
        <v>14584.774272986542</v>
      </c>
      <c r="D19" s="1074">
        <v>6092.194287885339</v>
      </c>
      <c r="E19" s="1074">
        <v>10168.56488423351</v>
      </c>
      <c r="F19" s="1074">
        <v>14408.734693816674</v>
      </c>
      <c r="G19" s="1074">
        <v>17906.36918542073</v>
      </c>
      <c r="H19" s="1064">
        <v>27402.16578138282</v>
      </c>
    </row>
    <row r="20" spans="1:8" ht="24.75" customHeight="1" thickBot="1">
      <c r="A20" s="30" t="s">
        <v>1641</v>
      </c>
      <c r="B20" s="947" t="s">
        <v>1642</v>
      </c>
      <c r="C20" s="1075">
        <v>31.71406610758189</v>
      </c>
      <c r="D20" s="1075">
        <v>30.129036409094713</v>
      </c>
      <c r="E20" s="1075">
        <v>36.13680200412638</v>
      </c>
      <c r="F20" s="1075">
        <v>34.36667465832021</v>
      </c>
      <c r="G20" s="1075">
        <v>29.24906242659412</v>
      </c>
      <c r="H20" s="1076">
        <v>30.27939740529537</v>
      </c>
    </row>
    <row r="21" spans="1:8" ht="23.25" customHeight="1">
      <c r="A21" s="134"/>
      <c r="B21" s="134"/>
      <c r="C21" s="1066"/>
      <c r="D21" s="1066"/>
      <c r="E21" s="1066"/>
      <c r="F21" s="1066"/>
      <c r="G21" s="1066"/>
      <c r="H21" s="1066"/>
    </row>
    <row r="22" spans="1:8" ht="23.25" customHeight="1">
      <c r="A22" s="134"/>
      <c r="B22" s="134"/>
      <c r="C22" s="1066"/>
      <c r="D22" s="1066"/>
      <c r="E22" s="1066"/>
      <c r="F22" s="1066"/>
      <c r="G22" s="1066"/>
      <c r="H22" s="1066"/>
    </row>
    <row r="23" spans="1:8" ht="12.75">
      <c r="A23" s="134"/>
      <c r="B23" s="134"/>
      <c r="C23" s="1066"/>
      <c r="D23" s="1066"/>
      <c r="E23" s="1066"/>
      <c r="F23" s="1066"/>
      <c r="G23" s="1066"/>
      <c r="H23" s="1066"/>
    </row>
    <row r="24" spans="1:8" ht="12.75">
      <c r="A24" s="134"/>
      <c r="B24" s="134"/>
      <c r="C24" s="1066"/>
      <c r="D24" s="1066"/>
      <c r="E24" s="1066"/>
      <c r="F24" s="1066"/>
      <c r="G24" s="1066"/>
      <c r="H24" s="1066"/>
    </row>
    <row r="25" spans="1:8" ht="12.75">
      <c r="A25" s="134"/>
      <c r="B25" s="134"/>
      <c r="C25" s="1066"/>
      <c r="D25" s="1066"/>
      <c r="E25" s="1066"/>
      <c r="F25" s="1066"/>
      <c r="G25" s="1066"/>
      <c r="H25" s="1066"/>
    </row>
    <row r="26" spans="1:8" ht="12.75">
      <c r="A26" s="134"/>
      <c r="B26" s="134"/>
      <c r="C26" s="1066"/>
      <c r="D26" s="1066"/>
      <c r="E26" s="1066"/>
      <c r="F26" s="1066"/>
      <c r="G26" s="1066"/>
      <c r="H26" s="1066"/>
    </row>
    <row r="27" spans="1:8" ht="12.75">
      <c r="A27" s="134"/>
      <c r="B27" s="134"/>
      <c r="C27" s="1066"/>
      <c r="D27" s="1066"/>
      <c r="E27" s="1066"/>
      <c r="F27" s="1066"/>
      <c r="G27" s="1066"/>
      <c r="H27" s="1066"/>
    </row>
    <row r="28" spans="1:8" ht="12.75">
      <c r="A28" s="134"/>
      <c r="B28" s="134"/>
      <c r="C28" s="1066"/>
      <c r="D28" s="1066"/>
      <c r="E28" s="1066"/>
      <c r="F28" s="1066"/>
      <c r="G28" s="1066"/>
      <c r="H28" s="1066"/>
    </row>
    <row r="29" spans="1:8" ht="12.75">
      <c r="A29" s="134"/>
      <c r="B29" s="134"/>
      <c r="C29" s="1066"/>
      <c r="D29" s="1066"/>
      <c r="E29" s="1066"/>
      <c r="F29" s="1066"/>
      <c r="G29" s="1066"/>
      <c r="H29" s="1066"/>
    </row>
    <row r="30" spans="1:8" ht="12.75">
      <c r="A30" s="134"/>
      <c r="B30" s="134"/>
      <c r="C30" s="1066"/>
      <c r="D30" s="1066"/>
      <c r="E30" s="1066"/>
      <c r="F30" s="1066"/>
      <c r="G30" s="1066"/>
      <c r="H30" s="1066"/>
    </row>
    <row r="31" spans="1:8" ht="12.75">
      <c r="A31" s="134"/>
      <c r="B31" s="134"/>
      <c r="C31" s="1066"/>
      <c r="D31" s="1066"/>
      <c r="E31" s="1066"/>
      <c r="F31" s="1066"/>
      <c r="G31" s="1066"/>
      <c r="H31" s="1066"/>
    </row>
    <row r="32" spans="1:8" ht="12.75">
      <c r="A32" s="134"/>
      <c r="B32" s="134"/>
      <c r="C32" s="1066"/>
      <c r="D32" s="1066"/>
      <c r="E32" s="1066"/>
      <c r="F32" s="1066"/>
      <c r="G32" s="1066"/>
      <c r="H32" s="1066"/>
    </row>
    <row r="33" spans="3:8" ht="12.75">
      <c r="C33" s="1066"/>
      <c r="D33" s="1066"/>
      <c r="E33" s="1066"/>
      <c r="F33" s="1066"/>
      <c r="G33" s="1066"/>
      <c r="H33" s="1066"/>
    </row>
    <row r="34" spans="3:8" ht="12.75">
      <c r="C34" s="1066"/>
      <c r="D34" s="1066"/>
      <c r="E34" s="1066"/>
      <c r="F34" s="1066"/>
      <c r="G34" s="1066"/>
      <c r="H34" s="1066"/>
    </row>
    <row r="35" spans="3:8" ht="12.75">
      <c r="C35" s="1066"/>
      <c r="D35" s="1066"/>
      <c r="E35" s="1066"/>
      <c r="F35" s="1066"/>
      <c r="G35" s="1066"/>
      <c r="H35" s="1066"/>
    </row>
    <row r="36" spans="3:8" ht="12.75">
      <c r="C36" s="1066"/>
      <c r="D36" s="1066"/>
      <c r="E36" s="1066"/>
      <c r="F36" s="1066"/>
      <c r="G36" s="1066"/>
      <c r="H36" s="1066"/>
    </row>
    <row r="37" spans="3:8" ht="12.75">
      <c r="C37" s="1066"/>
      <c r="D37" s="1066"/>
      <c r="E37" s="1066"/>
      <c r="F37" s="1066"/>
      <c r="G37" s="1066"/>
      <c r="H37" s="1066"/>
    </row>
    <row r="38" spans="3:8" ht="12.75">
      <c r="C38" s="1066"/>
      <c r="D38" s="1066"/>
      <c r="E38" s="1066"/>
      <c r="F38" s="1066"/>
      <c r="G38" s="1066"/>
      <c r="H38" s="1066"/>
    </row>
    <row r="39" spans="3:8" ht="12.75">
      <c r="C39" s="1066"/>
      <c r="D39" s="1066"/>
      <c r="E39" s="1066"/>
      <c r="F39" s="1066"/>
      <c r="G39" s="1066"/>
      <c r="H39" s="1066"/>
    </row>
    <row r="40" spans="3:8" ht="12.75">
      <c r="C40" s="1066"/>
      <c r="D40" s="1066"/>
      <c r="E40" s="1066"/>
      <c r="F40" s="1066"/>
      <c r="G40" s="1066"/>
      <c r="H40" s="1066"/>
    </row>
    <row r="41" spans="3:8" ht="12.75">
      <c r="C41" s="1066"/>
      <c r="D41" s="1066"/>
      <c r="E41" s="1066"/>
      <c r="F41" s="1066"/>
      <c r="G41" s="1066"/>
      <c r="H41" s="1066"/>
    </row>
    <row r="42" spans="3:8" ht="12.75">
      <c r="C42" s="1066"/>
      <c r="D42" s="1066"/>
      <c r="E42" s="1066"/>
      <c r="F42" s="1066"/>
      <c r="G42" s="1066"/>
      <c r="H42" s="1066"/>
    </row>
    <row r="43" spans="3:8" ht="12.75">
      <c r="C43" s="1066"/>
      <c r="D43" s="1066"/>
      <c r="E43" s="1066"/>
      <c r="F43" s="1066"/>
      <c r="G43" s="1066"/>
      <c r="H43" s="1066"/>
    </row>
    <row r="44" spans="3:8" ht="12.75">
      <c r="C44" s="1066"/>
      <c r="D44" s="1066"/>
      <c r="E44" s="1066"/>
      <c r="F44" s="1066"/>
      <c r="G44" s="1066"/>
      <c r="H44" s="1066"/>
    </row>
    <row r="45" spans="3:8" ht="12.75">
      <c r="C45" s="1066"/>
      <c r="D45" s="1066"/>
      <c r="E45" s="1066"/>
      <c r="F45" s="1066"/>
      <c r="G45" s="1066"/>
      <c r="H45" s="1066"/>
    </row>
    <row r="46" spans="3:8" ht="12.75">
      <c r="C46" s="1066"/>
      <c r="D46" s="1066"/>
      <c r="E46" s="1066"/>
      <c r="F46" s="1066"/>
      <c r="G46" s="1066"/>
      <c r="H46" s="1066"/>
    </row>
    <row r="47" spans="3:8" ht="12.75">
      <c r="C47" s="1066"/>
      <c r="D47" s="1066"/>
      <c r="E47" s="1066"/>
      <c r="F47" s="1066"/>
      <c r="G47" s="1066"/>
      <c r="H47" s="1066"/>
    </row>
    <row r="48" spans="3:8" ht="12.75">
      <c r="C48" s="1066"/>
      <c r="D48" s="1066"/>
      <c r="E48" s="1066"/>
      <c r="F48" s="1066"/>
      <c r="G48" s="1066"/>
      <c r="H48" s="1066"/>
    </row>
    <row r="49" spans="3:8" ht="12.75">
      <c r="C49" s="1066"/>
      <c r="D49" s="1066"/>
      <c r="E49" s="1066"/>
      <c r="F49" s="1066"/>
      <c r="G49" s="1066"/>
      <c r="H49" s="1066"/>
    </row>
    <row r="50" spans="3:8" ht="12.75">
      <c r="C50" s="1066"/>
      <c r="D50" s="1066"/>
      <c r="E50" s="1066"/>
      <c r="F50" s="1066"/>
      <c r="G50" s="1066"/>
      <c r="H50" s="1066"/>
    </row>
    <row r="51" spans="3:8" ht="12.75">
      <c r="C51" s="1066"/>
      <c r="D51" s="1066"/>
      <c r="E51" s="1066"/>
      <c r="F51" s="1066"/>
      <c r="G51" s="1066"/>
      <c r="H51" s="1066"/>
    </row>
    <row r="52" spans="3:8" ht="12.75">
      <c r="C52" s="1066"/>
      <c r="D52" s="1066"/>
      <c r="E52" s="1066"/>
      <c r="F52" s="1066"/>
      <c r="G52" s="1066"/>
      <c r="H52" s="1066"/>
    </row>
    <row r="53" spans="3:8" ht="12.75">
      <c r="C53" s="1066"/>
      <c r="D53" s="1066"/>
      <c r="E53" s="1066"/>
      <c r="F53" s="1066"/>
      <c r="G53" s="1066"/>
      <c r="H53" s="1066"/>
    </row>
    <row r="54" spans="3:8" ht="12.75">
      <c r="C54" s="1066"/>
      <c r="D54" s="1066"/>
      <c r="E54" s="1066"/>
      <c r="F54" s="1066"/>
      <c r="G54" s="1066"/>
      <c r="H54" s="1066"/>
    </row>
    <row r="55" spans="3:8" ht="12.75">
      <c r="C55" s="1066"/>
      <c r="D55" s="1066"/>
      <c r="E55" s="1066"/>
      <c r="F55" s="1066"/>
      <c r="G55" s="1066"/>
      <c r="H55" s="1066"/>
    </row>
    <row r="56" spans="3:8" ht="12.75">
      <c r="C56" s="1066"/>
      <c r="D56" s="1066"/>
      <c r="E56" s="1066"/>
      <c r="F56" s="1066"/>
      <c r="G56" s="1066"/>
      <c r="H56" s="1066"/>
    </row>
    <row r="57" spans="3:8" ht="12.75">
      <c r="C57" s="1066"/>
      <c r="D57" s="1066"/>
      <c r="E57" s="1066"/>
      <c r="F57" s="1066"/>
      <c r="G57" s="1066"/>
      <c r="H57" s="1066"/>
    </row>
    <row r="58" spans="3:8" ht="12.75">
      <c r="C58" s="1066"/>
      <c r="D58" s="1066"/>
      <c r="E58" s="1066"/>
      <c r="F58" s="1066"/>
      <c r="G58" s="1066"/>
      <c r="H58" s="1066"/>
    </row>
  </sheetData>
  <mergeCells count="4">
    <mergeCell ref="A1:H1"/>
    <mergeCell ref="A2:A3"/>
    <mergeCell ref="B2:B3"/>
    <mergeCell ref="C2:C3"/>
  </mergeCells>
  <printOptions/>
  <pageMargins left="0.75" right="0.75" top="1" bottom="1" header="0.5" footer="0.5"/>
  <pageSetup orientation="portrait" paperSize="9"/>
</worksheet>
</file>

<file path=xl/worksheets/sheet88.xml><?xml version="1.0" encoding="utf-8"?>
<worksheet xmlns="http://schemas.openxmlformats.org/spreadsheetml/2006/main" xmlns:r="http://schemas.openxmlformats.org/officeDocument/2006/relationships">
  <dimension ref="A1:V21"/>
  <sheetViews>
    <sheetView workbookViewId="0" topLeftCell="A1">
      <selection activeCell="I5" sqref="I5"/>
    </sheetView>
  </sheetViews>
  <sheetFormatPr defaultColWidth="9.00390625" defaultRowHeight="14.25"/>
  <cols>
    <col min="1" max="1" width="27.875" style="88" customWidth="1"/>
    <col min="2" max="7" width="10.625" style="443" customWidth="1"/>
    <col min="8" max="16384" width="9.00390625" style="88" customWidth="1"/>
  </cols>
  <sheetData>
    <row r="1" spans="1:7" ht="28.5" customHeight="1">
      <c r="A1" s="1505" t="s">
        <v>1658</v>
      </c>
      <c r="B1" s="1506"/>
      <c r="C1" s="1506"/>
      <c r="D1" s="1506"/>
      <c r="E1" s="1506"/>
      <c r="F1" s="1506"/>
      <c r="G1" s="1507"/>
    </row>
    <row r="2" spans="1:7" ht="18.75" customHeight="1" thickBot="1">
      <c r="A2" s="1384" t="s">
        <v>1513</v>
      </c>
      <c r="B2" s="1384"/>
      <c r="C2" s="1384"/>
      <c r="D2" s="1384"/>
      <c r="E2" s="1384"/>
      <c r="F2" s="1384"/>
      <c r="G2" s="1384"/>
    </row>
    <row r="3" spans="1:7" ht="17.25" customHeight="1">
      <c r="A3" s="1224" t="s">
        <v>2336</v>
      </c>
      <c r="B3" s="1226" t="s">
        <v>1497</v>
      </c>
      <c r="C3" s="15" t="s">
        <v>1498</v>
      </c>
      <c r="D3" s="15" t="s">
        <v>1499</v>
      </c>
      <c r="E3" s="15" t="s">
        <v>1500</v>
      </c>
      <c r="F3" s="15" t="s">
        <v>1501</v>
      </c>
      <c r="G3" s="146" t="s">
        <v>1502</v>
      </c>
    </row>
    <row r="4" spans="1:7" s="1067" customFormat="1" ht="17.25" customHeight="1">
      <c r="A4" s="1225"/>
      <c r="B4" s="1220"/>
      <c r="C4" s="163" t="s">
        <v>1503</v>
      </c>
      <c r="D4" s="163" t="s">
        <v>1503</v>
      </c>
      <c r="E4" s="163" t="s">
        <v>1503</v>
      </c>
      <c r="F4" s="163" t="s">
        <v>1503</v>
      </c>
      <c r="G4" s="18" t="s">
        <v>1503</v>
      </c>
    </row>
    <row r="5" spans="1:7" s="86" customFormat="1" ht="27" customHeight="1">
      <c r="A5" s="1077" t="s">
        <v>2365</v>
      </c>
      <c r="B5" s="1078">
        <v>14584.7742729865</v>
      </c>
      <c r="C5" s="1078">
        <v>6092.194287885339</v>
      </c>
      <c r="D5" s="1078">
        <v>10168.56488423351</v>
      </c>
      <c r="E5" s="1078">
        <v>14408.734693816674</v>
      </c>
      <c r="F5" s="1078">
        <v>17906.36918542073</v>
      </c>
      <c r="G5" s="1079">
        <v>27402.16578138282</v>
      </c>
    </row>
    <row r="6" spans="1:22" ht="27" customHeight="1">
      <c r="A6" s="28" t="s">
        <v>1516</v>
      </c>
      <c r="B6" s="1074">
        <v>8981.96955170883</v>
      </c>
      <c r="C6" s="1074">
        <v>3568.453125</v>
      </c>
      <c r="D6" s="1074">
        <v>5277.8516268980475</v>
      </c>
      <c r="E6" s="1074">
        <v>9358.579565217391</v>
      </c>
      <c r="F6" s="1074">
        <v>10586.122065727699</v>
      </c>
      <c r="G6" s="1064">
        <v>18176.662944162435</v>
      </c>
      <c r="H6" s="86"/>
      <c r="I6" s="86"/>
      <c r="J6" s="86"/>
      <c r="K6" s="86"/>
      <c r="L6" s="86"/>
      <c r="M6" s="86"/>
      <c r="N6" s="86"/>
      <c r="O6" s="86"/>
      <c r="P6" s="86"/>
      <c r="Q6" s="86"/>
      <c r="R6" s="86"/>
      <c r="S6" s="86"/>
      <c r="T6" s="86"/>
      <c r="U6" s="86"/>
      <c r="V6" s="86"/>
    </row>
    <row r="7" spans="1:7" ht="27" customHeight="1">
      <c r="A7" s="28" t="s">
        <v>1659</v>
      </c>
      <c r="B7" s="1074">
        <v>507.40257434531736</v>
      </c>
      <c r="C7" s="1074"/>
      <c r="D7" s="1074"/>
      <c r="E7" s="1074">
        <v>667.8260869565217</v>
      </c>
      <c r="F7" s="1074">
        <v>202.7793427230047</v>
      </c>
      <c r="G7" s="1064">
        <v>1902.5228426395938</v>
      </c>
    </row>
    <row r="8" spans="1:7" ht="27" customHeight="1">
      <c r="A8" s="28" t="s">
        <v>1660</v>
      </c>
      <c r="B8" s="1074">
        <v>4798.248113626276</v>
      </c>
      <c r="C8" s="1074">
        <v>2375.6015625</v>
      </c>
      <c r="D8" s="1074">
        <v>3051.9947939262474</v>
      </c>
      <c r="E8" s="1074">
        <v>5790.662173913042</v>
      </c>
      <c r="F8" s="1074">
        <v>5244.234741784037</v>
      </c>
      <c r="G8" s="1064">
        <v>8348.798984771573</v>
      </c>
    </row>
    <row r="9" spans="1:7" ht="27" customHeight="1">
      <c r="A9" s="28" t="s">
        <v>1661</v>
      </c>
      <c r="B9" s="1074">
        <v>3676.3188637372396</v>
      </c>
      <c r="C9" s="1074">
        <v>1192.8515625</v>
      </c>
      <c r="D9" s="1074">
        <v>2225.8568329718005</v>
      </c>
      <c r="E9" s="1074">
        <v>2900.0913043478263</v>
      </c>
      <c r="F9" s="1074">
        <v>5139.107981220657</v>
      </c>
      <c r="G9" s="1064">
        <v>7925.341116751269</v>
      </c>
    </row>
    <row r="10" spans="1:7" ht="27" customHeight="1">
      <c r="A10" s="28" t="s">
        <v>1662</v>
      </c>
      <c r="B10" s="1074">
        <v>2262.78112458189</v>
      </c>
      <c r="C10" s="1074">
        <v>772.2796719350772</v>
      </c>
      <c r="D10" s="1074">
        <v>1702.528046587141</v>
      </c>
      <c r="E10" s="1074">
        <v>2358.3221191447014</v>
      </c>
      <c r="F10" s="1074">
        <v>2812.6196770100755</v>
      </c>
      <c r="G10" s="1064">
        <v>4149.160139499248</v>
      </c>
    </row>
    <row r="11" spans="1:7" ht="27" customHeight="1">
      <c r="A11" s="28" t="s">
        <v>1663</v>
      </c>
      <c r="B11" s="1074">
        <v>1850.3784318758646</v>
      </c>
      <c r="C11" s="1074">
        <v>948.6512604767437</v>
      </c>
      <c r="D11" s="1074">
        <v>1327.9259641576398</v>
      </c>
      <c r="E11" s="1074">
        <v>1720.8248727678902</v>
      </c>
      <c r="F11" s="1074">
        <v>2533.6861558833148</v>
      </c>
      <c r="G11" s="1064">
        <v>3045.912559126997</v>
      </c>
    </row>
    <row r="12" spans="1:7" ht="27" customHeight="1">
      <c r="A12" s="28" t="s">
        <v>1664</v>
      </c>
      <c r="B12" s="1074">
        <v>-9.138629974848355</v>
      </c>
      <c r="C12" s="1074">
        <v>-139.08854166666669</v>
      </c>
      <c r="D12" s="1074"/>
      <c r="E12" s="1074">
        <v>110.05217391304348</v>
      </c>
      <c r="F12" s="1074"/>
      <c r="G12" s="1064"/>
    </row>
    <row r="13" spans="1:7" ht="27" customHeight="1">
      <c r="A13" s="28" t="s">
        <v>1665</v>
      </c>
      <c r="B13" s="1074">
        <v>22.46959609409676</v>
      </c>
      <c r="C13" s="1074"/>
      <c r="D13" s="1074"/>
      <c r="E13" s="1074">
        <v>110.05217391304348</v>
      </c>
      <c r="F13" s="1074"/>
      <c r="G13" s="1064"/>
    </row>
    <row r="14" spans="1:7" ht="27" customHeight="1">
      <c r="A14" s="28" t="s">
        <v>1666</v>
      </c>
      <c r="B14" s="1074">
        <v>-31.608226068945115</v>
      </c>
      <c r="C14" s="1074">
        <v>-139.08854166666669</v>
      </c>
      <c r="D14" s="1074"/>
      <c r="E14" s="1074"/>
      <c r="F14" s="1074"/>
      <c r="G14" s="1064"/>
    </row>
    <row r="15" spans="1:7" ht="27" customHeight="1">
      <c r="A15" s="28" t="s">
        <v>1667</v>
      </c>
      <c r="B15" s="1074">
        <v>421.54132268087</v>
      </c>
      <c r="C15" s="1074">
        <v>-37.283046875</v>
      </c>
      <c r="D15" s="1074">
        <v>374.6020824295011</v>
      </c>
      <c r="E15" s="1074">
        <v>527.445072463768</v>
      </c>
      <c r="F15" s="1074">
        <v>278.9335211267605</v>
      </c>
      <c r="G15" s="1064">
        <v>1103.2475803722507</v>
      </c>
    </row>
    <row r="16" spans="1:7" ht="27" customHeight="1">
      <c r="A16" s="28" t="s">
        <v>1668</v>
      </c>
      <c r="B16" s="1074">
        <v>116.58229965167658</v>
      </c>
      <c r="C16" s="1074">
        <v>-160.2890625</v>
      </c>
      <c r="D16" s="1074">
        <v>208.8447512166504</v>
      </c>
      <c r="E16" s="1074">
        <v>178.90086956521742</v>
      </c>
      <c r="F16" s="1074">
        <v>-54.77797150778216</v>
      </c>
      <c r="G16" s="1064">
        <v>480.94291032148897</v>
      </c>
    </row>
    <row r="17" spans="1:7" ht="27" customHeight="1">
      <c r="A17" s="28" t="s">
        <v>1669</v>
      </c>
      <c r="B17" s="1074">
        <v>35.83760749628235</v>
      </c>
      <c r="C17" s="1074">
        <v>-83.32289062500006</v>
      </c>
      <c r="D17" s="1074">
        <v>30.615118631505773</v>
      </c>
      <c r="E17" s="1074">
        <v>145.4344927536232</v>
      </c>
      <c r="F17" s="1074">
        <v>20.28100156494523</v>
      </c>
      <c r="G17" s="1064">
        <v>85.66067681895095</v>
      </c>
    </row>
    <row r="18" spans="1:7" ht="27" customHeight="1">
      <c r="A18" s="28" t="s">
        <v>1670</v>
      </c>
      <c r="B18" s="1074">
        <v>269.12141553291104</v>
      </c>
      <c r="C18" s="1074">
        <v>206.32890625000002</v>
      </c>
      <c r="D18" s="1074">
        <v>135.1422125813449</v>
      </c>
      <c r="E18" s="1074">
        <v>203.10971014492756</v>
      </c>
      <c r="F18" s="1074">
        <v>313.43049106959745</v>
      </c>
      <c r="G18" s="1064">
        <v>536.6439932318106</v>
      </c>
    </row>
    <row r="19" spans="1:7" ht="27" customHeight="1">
      <c r="A19" s="28" t="s">
        <v>1519</v>
      </c>
      <c r="B19" s="1074">
        <v>976.638961138038</v>
      </c>
      <c r="C19" s="1074">
        <v>536.4663348539689</v>
      </c>
      <c r="D19" s="1074">
        <v>973.7379222812074</v>
      </c>
      <c r="E19" s="1074">
        <v>716.4746095466616</v>
      </c>
      <c r="F19" s="1074">
        <v>1042.3279121787032</v>
      </c>
      <c r="G19" s="1064">
        <v>1784.7553879379177</v>
      </c>
    </row>
    <row r="20" spans="1:7" ht="27" customHeight="1">
      <c r="A20" s="28" t="s">
        <v>1671</v>
      </c>
      <c r="B20" s="1074">
        <v>366.60475810031073</v>
      </c>
      <c r="C20" s="1074">
        <v>83.40625</v>
      </c>
      <c r="D20" s="1074">
        <v>347.19418655097616</v>
      </c>
      <c r="E20" s="1074">
        <v>140.52173913043478</v>
      </c>
      <c r="F20" s="1074">
        <v>396.7136150234742</v>
      </c>
      <c r="G20" s="1064">
        <v>988.730964467005</v>
      </c>
    </row>
    <row r="21" spans="1:7" ht="27" customHeight="1" thickBot="1">
      <c r="A21" s="30" t="s">
        <v>1520</v>
      </c>
      <c r="B21" s="1075">
        <v>2363.38463555778</v>
      </c>
      <c r="C21" s="1075">
        <v>1214.9951560962945</v>
      </c>
      <c r="D21" s="1075">
        <v>2214.4472884671136</v>
      </c>
      <c r="E21" s="1075">
        <v>1975.3583999079208</v>
      </c>
      <c r="F21" s="1075">
        <v>3465.299530504253</v>
      </c>
      <c r="G21" s="1076">
        <v>3291.5873097832186</v>
      </c>
    </row>
  </sheetData>
  <mergeCells count="4">
    <mergeCell ref="A1:G1"/>
    <mergeCell ref="A2:G2"/>
    <mergeCell ref="A3:A4"/>
    <mergeCell ref="B3:B4"/>
  </mergeCells>
  <printOptions/>
  <pageMargins left="0.75" right="0.75" top="1" bottom="1" header="0.5" footer="0.5"/>
  <pageSetup orientation="portrait" paperSize="9"/>
</worksheet>
</file>

<file path=xl/worksheets/sheet89.xml><?xml version="1.0" encoding="utf-8"?>
<worksheet xmlns="http://schemas.openxmlformats.org/spreadsheetml/2006/main" xmlns:r="http://schemas.openxmlformats.org/officeDocument/2006/relationships">
  <dimension ref="A1:I14"/>
  <sheetViews>
    <sheetView tabSelected="1" workbookViewId="0" topLeftCell="A1">
      <selection activeCell="E32" sqref="E32"/>
    </sheetView>
  </sheetViews>
  <sheetFormatPr defaultColWidth="9.00390625" defaultRowHeight="14.25"/>
  <cols>
    <col min="1" max="1" width="21.875" style="88" customWidth="1"/>
    <col min="2" max="2" width="11.375" style="88" customWidth="1"/>
    <col min="3" max="3" width="9.50390625" style="88" customWidth="1"/>
    <col min="4" max="4" width="8.50390625" style="88" customWidth="1"/>
    <col min="5" max="5" width="8.25390625" style="88" customWidth="1"/>
    <col min="6" max="6" width="8.75390625" style="88" customWidth="1"/>
    <col min="7" max="7" width="9.125" style="88" customWidth="1"/>
    <col min="8" max="16384" width="9.00390625" style="88" customWidth="1"/>
  </cols>
  <sheetData>
    <row r="1" spans="1:7" ht="41.25" customHeight="1">
      <c r="A1" s="1508" t="s">
        <v>1673</v>
      </c>
      <c r="B1" s="1509"/>
      <c r="C1" s="1509"/>
      <c r="D1" s="1509"/>
      <c r="E1" s="1509"/>
      <c r="F1" s="1509"/>
      <c r="G1" s="1510"/>
    </row>
    <row r="2" spans="1:7" ht="20.25" customHeight="1" thickBot="1">
      <c r="A2" s="1384" t="s">
        <v>1674</v>
      </c>
      <c r="B2" s="1384"/>
      <c r="C2" s="1384"/>
      <c r="D2" s="1384"/>
      <c r="E2" s="1384"/>
      <c r="F2" s="1384"/>
      <c r="G2" s="1384"/>
    </row>
    <row r="3" spans="1:7" ht="18.75" customHeight="1">
      <c r="A3" s="1318" t="s">
        <v>2666</v>
      </c>
      <c r="B3" s="1226" t="s">
        <v>1497</v>
      </c>
      <c r="C3" s="15" t="s">
        <v>1498</v>
      </c>
      <c r="D3" s="15" t="s">
        <v>1499</v>
      </c>
      <c r="E3" s="15" t="s">
        <v>1500</v>
      </c>
      <c r="F3" s="15" t="s">
        <v>1501</v>
      </c>
      <c r="G3" s="146" t="s">
        <v>1502</v>
      </c>
    </row>
    <row r="4" spans="1:7" s="1067" customFormat="1" ht="18.75" customHeight="1">
      <c r="A4" s="1511"/>
      <c r="B4" s="1220"/>
      <c r="C4" s="163" t="s">
        <v>1503</v>
      </c>
      <c r="D4" s="163" t="s">
        <v>1503</v>
      </c>
      <c r="E4" s="163" t="s">
        <v>1503</v>
      </c>
      <c r="F4" s="163" t="s">
        <v>1503</v>
      </c>
      <c r="G4" s="18" t="s">
        <v>1503</v>
      </c>
    </row>
    <row r="5" spans="1:7" ht="36" customHeight="1">
      <c r="A5" s="1080" t="s">
        <v>1675</v>
      </c>
      <c r="B5" s="1083">
        <v>9045.947886385904</v>
      </c>
      <c r="C5" s="1083">
        <v>7063.8094945696175</v>
      </c>
      <c r="D5" s="1083">
        <v>6077.650553163294</v>
      </c>
      <c r="E5" s="1083">
        <v>9426.208149146514</v>
      </c>
      <c r="F5" s="1083">
        <v>9912.494612156055</v>
      </c>
      <c r="G5" s="1084">
        <v>13713.895351303654</v>
      </c>
    </row>
    <row r="6" spans="1:7" ht="36" customHeight="1">
      <c r="A6" s="1081" t="s">
        <v>1676</v>
      </c>
      <c r="B6" s="1085">
        <v>2868.8378927458325</v>
      </c>
      <c r="C6" s="1085">
        <v>2128.257734487969</v>
      </c>
      <c r="D6" s="1085">
        <v>2196.2685468993113</v>
      </c>
      <c r="E6" s="1085">
        <v>3239.474287233249</v>
      </c>
      <c r="F6" s="1085">
        <v>2899.311737142303</v>
      </c>
      <c r="G6" s="1086">
        <v>4152.484873167561</v>
      </c>
    </row>
    <row r="7" spans="1:7" ht="36" customHeight="1">
      <c r="A7" s="1081" t="s">
        <v>1677</v>
      </c>
      <c r="B7" s="1085">
        <v>513.7939636040835</v>
      </c>
      <c r="C7" s="1085">
        <v>365.7109375</v>
      </c>
      <c r="D7" s="1085">
        <v>298.2872017353579</v>
      </c>
      <c r="E7" s="1085">
        <v>702.8646086956522</v>
      </c>
      <c r="F7" s="1085">
        <v>433.13258215962435</v>
      </c>
      <c r="G7" s="1086">
        <v>824.8507614213197</v>
      </c>
    </row>
    <row r="8" spans="1:7" ht="36" customHeight="1">
      <c r="A8" s="1081" t="s">
        <v>1678</v>
      </c>
      <c r="B8" s="1085">
        <v>508.74709276520196</v>
      </c>
      <c r="C8" s="1085">
        <v>304.6296875</v>
      </c>
      <c r="D8" s="1085">
        <v>321.41084598698484</v>
      </c>
      <c r="E8" s="1085">
        <v>542.804347826087</v>
      </c>
      <c r="F8" s="1085">
        <v>565.280751173709</v>
      </c>
      <c r="G8" s="1086">
        <v>892.3015228426395</v>
      </c>
    </row>
    <row r="9" spans="1:7" ht="36" customHeight="1">
      <c r="A9" s="1081" t="s">
        <v>1679</v>
      </c>
      <c r="B9" s="1085">
        <v>1765.5881117048737</v>
      </c>
      <c r="C9" s="1085">
        <v>1052.9071507066485</v>
      </c>
      <c r="D9" s="1085">
        <v>1367.946431426671</v>
      </c>
      <c r="E9" s="1085">
        <v>1814.4035140871795</v>
      </c>
      <c r="F9" s="1085">
        <v>2917.9524524785434</v>
      </c>
      <c r="G9" s="1086">
        <v>1854.0225593543655</v>
      </c>
    </row>
    <row r="10" spans="1:7" ht="36" customHeight="1">
      <c r="A10" s="1081" t="s">
        <v>1680</v>
      </c>
      <c r="B10" s="1085">
        <v>498.4479360852199</v>
      </c>
      <c r="C10" s="1085">
        <v>252.3015625</v>
      </c>
      <c r="D10" s="1085">
        <v>255.3300650759219</v>
      </c>
      <c r="E10" s="1085">
        <v>520.0991304347825</v>
      </c>
      <c r="F10" s="1085">
        <v>580.1540845070422</v>
      </c>
      <c r="G10" s="1086">
        <v>989.1532994923858</v>
      </c>
    </row>
    <row r="11" spans="1:9" ht="36" customHeight="1">
      <c r="A11" s="1081" t="s">
        <v>1681</v>
      </c>
      <c r="B11" s="1085">
        <v>898.013244562805</v>
      </c>
      <c r="C11" s="1085">
        <v>1330.14</v>
      </c>
      <c r="D11" s="1085">
        <v>496.2445986984815</v>
      </c>
      <c r="E11" s="1085">
        <v>755.9703478260869</v>
      </c>
      <c r="F11" s="1085">
        <v>602.0533333333333</v>
      </c>
      <c r="G11" s="1086">
        <v>1292.3916751269035</v>
      </c>
      <c r="I11" s="1087"/>
    </row>
    <row r="12" spans="1:9" ht="36" customHeight="1">
      <c r="A12" s="1081" t="s">
        <v>1682</v>
      </c>
      <c r="B12" s="1085">
        <v>771.047723035952</v>
      </c>
      <c r="C12" s="1085">
        <v>534.74921875</v>
      </c>
      <c r="D12" s="1085">
        <v>569.4675921908894</v>
      </c>
      <c r="E12" s="1085">
        <v>637.7390434782609</v>
      </c>
      <c r="F12" s="1085">
        <v>796.2366197183098</v>
      </c>
      <c r="G12" s="1086">
        <v>1442.3796954314723</v>
      </c>
      <c r="I12" s="1087"/>
    </row>
    <row r="13" spans="1:9" ht="36" customHeight="1">
      <c r="A13" s="1081" t="s">
        <v>1683</v>
      </c>
      <c r="B13" s="1085">
        <v>1514.6369462938303</v>
      </c>
      <c r="C13" s="1085">
        <v>1352.9741406249998</v>
      </c>
      <c r="D13" s="1085">
        <v>751.7026464208243</v>
      </c>
      <c r="E13" s="1085">
        <v>1690.084</v>
      </c>
      <c r="F13" s="1085">
        <v>1307.3065727699527</v>
      </c>
      <c r="G13" s="1086">
        <v>2636.7211167512687</v>
      </c>
      <c r="I13" s="1087"/>
    </row>
    <row r="14" spans="1:7" ht="36" customHeight="1" thickBot="1">
      <c r="A14" s="1082" t="s">
        <v>1684</v>
      </c>
      <c r="B14" s="1088">
        <v>220.62893919218823</v>
      </c>
      <c r="C14" s="1089">
        <v>107.85</v>
      </c>
      <c r="D14" s="1089">
        <v>119.27982646420824</v>
      </c>
      <c r="E14" s="1089">
        <v>225.63347826086957</v>
      </c>
      <c r="F14" s="1089">
        <v>244.19906103286385</v>
      </c>
      <c r="G14" s="1090">
        <v>454.4406091370558</v>
      </c>
    </row>
  </sheetData>
  <mergeCells count="4">
    <mergeCell ref="A1:G1"/>
    <mergeCell ref="A2:G2"/>
    <mergeCell ref="A3:A4"/>
    <mergeCell ref="B3:B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E20"/>
  <sheetViews>
    <sheetView workbookViewId="0" topLeftCell="A1">
      <selection activeCell="A1" sqref="A1:D1"/>
    </sheetView>
  </sheetViews>
  <sheetFormatPr defaultColWidth="9.00390625" defaultRowHeight="34.5" customHeight="1"/>
  <cols>
    <col min="1" max="1" width="23.25390625" style="88" customWidth="1"/>
    <col min="2" max="2" width="16.375" style="88" customWidth="1"/>
    <col min="3" max="4" width="17.625" style="88" customWidth="1"/>
    <col min="5" max="5" width="13.375" style="88" customWidth="1"/>
    <col min="6" max="16384" width="9.00390625" style="88" customWidth="1"/>
  </cols>
  <sheetData>
    <row r="1" spans="1:4" ht="39" customHeight="1">
      <c r="A1" s="1252" t="s">
        <v>971</v>
      </c>
      <c r="B1" s="1252"/>
      <c r="C1" s="1252"/>
      <c r="D1" s="1252"/>
    </row>
    <row r="2" spans="1:4" ht="24" customHeight="1" thickBot="1">
      <c r="A2" s="153"/>
      <c r="B2" s="153"/>
      <c r="C2" s="1237" t="s">
        <v>943</v>
      </c>
      <c r="D2" s="1237"/>
    </row>
    <row r="3" spans="1:4" ht="13.5" customHeight="1">
      <c r="A3" s="1242" t="s">
        <v>927</v>
      </c>
      <c r="B3" s="1227" t="s">
        <v>944</v>
      </c>
      <c r="C3" s="1229"/>
      <c r="D3" s="1229"/>
    </row>
    <row r="4" spans="1:4" ht="30.75" customHeight="1">
      <c r="A4" s="1243"/>
      <c r="B4" s="1228"/>
      <c r="C4" s="149" t="s">
        <v>945</v>
      </c>
      <c r="D4" s="150" t="s">
        <v>946</v>
      </c>
    </row>
    <row r="5" spans="1:5" ht="31.5" customHeight="1">
      <c r="A5" s="151" t="s">
        <v>947</v>
      </c>
      <c r="B5" s="154">
        <v>2122.62</v>
      </c>
      <c r="C5" s="154">
        <v>1259.34</v>
      </c>
      <c r="D5" s="155">
        <v>43.36</v>
      </c>
      <c r="E5" s="156"/>
    </row>
    <row r="6" spans="1:5" ht="31.5" customHeight="1">
      <c r="A6" s="152" t="s">
        <v>948</v>
      </c>
      <c r="B6" s="12">
        <v>69</v>
      </c>
      <c r="C6" s="12">
        <v>20.57</v>
      </c>
      <c r="D6" s="13">
        <v>10.75</v>
      </c>
      <c r="E6" s="156"/>
    </row>
    <row r="7" spans="1:5" ht="31.5" customHeight="1">
      <c r="A7" s="152" t="s">
        <v>949</v>
      </c>
      <c r="B7" s="12">
        <v>154.08</v>
      </c>
      <c r="C7" s="12">
        <v>109.11</v>
      </c>
      <c r="D7" s="13">
        <v>4.22</v>
      </c>
      <c r="E7" s="156"/>
    </row>
    <row r="8" spans="1:4" ht="31.5" customHeight="1">
      <c r="A8" s="152" t="s">
        <v>950</v>
      </c>
      <c r="B8" s="12">
        <v>32.02</v>
      </c>
      <c r="C8" s="12">
        <v>4.74</v>
      </c>
      <c r="D8" s="13">
        <v>1.18</v>
      </c>
    </row>
    <row r="9" spans="1:4" ht="31.5" customHeight="1">
      <c r="A9" s="152" t="s">
        <v>951</v>
      </c>
      <c r="B9" s="12">
        <v>43.2</v>
      </c>
      <c r="C9" s="12">
        <v>6.04</v>
      </c>
      <c r="D9" s="13">
        <v>3.09</v>
      </c>
    </row>
    <row r="10" spans="1:4" ht="31.5" customHeight="1">
      <c r="A10" s="152" t="s">
        <v>952</v>
      </c>
      <c r="B10" s="12">
        <v>30.91</v>
      </c>
      <c r="C10" s="12">
        <v>3.69</v>
      </c>
      <c r="D10" s="13">
        <v>2.29</v>
      </c>
    </row>
    <row r="11" spans="1:4" ht="31.5" customHeight="1">
      <c r="A11" s="152" t="s">
        <v>953</v>
      </c>
      <c r="B11" s="12">
        <v>108.39</v>
      </c>
      <c r="C11" s="12">
        <v>43.19</v>
      </c>
      <c r="D11" s="13">
        <v>2.07</v>
      </c>
    </row>
    <row r="12" spans="1:4" ht="31.5" customHeight="1">
      <c r="A12" s="152" t="s">
        <v>954</v>
      </c>
      <c r="B12" s="12">
        <v>103.18</v>
      </c>
      <c r="C12" s="12">
        <v>44.64</v>
      </c>
      <c r="D12" s="13">
        <v>1.89</v>
      </c>
    </row>
    <row r="13" spans="1:4" ht="31.5" customHeight="1">
      <c r="A13" s="152" t="s">
        <v>955</v>
      </c>
      <c r="B13" s="12">
        <v>224.79</v>
      </c>
      <c r="C13" s="12">
        <v>140.3</v>
      </c>
      <c r="D13" s="13">
        <v>2.61</v>
      </c>
    </row>
    <row r="14" spans="1:4" ht="31.5" customHeight="1">
      <c r="A14" s="152" t="s">
        <v>956</v>
      </c>
      <c r="B14" s="12">
        <v>152.02</v>
      </c>
      <c r="C14" s="12">
        <v>103.25</v>
      </c>
      <c r="D14" s="13">
        <v>2.07</v>
      </c>
    </row>
    <row r="15" spans="1:4" ht="31.5" customHeight="1">
      <c r="A15" s="152" t="s">
        <v>957</v>
      </c>
      <c r="B15" s="12">
        <v>178.07</v>
      </c>
      <c r="C15" s="12">
        <v>109.03</v>
      </c>
      <c r="D15" s="13">
        <v>2.79</v>
      </c>
    </row>
    <row r="16" spans="1:4" ht="31.5" customHeight="1">
      <c r="A16" s="152" t="s">
        <v>958</v>
      </c>
      <c r="B16" s="12">
        <v>226.53</v>
      </c>
      <c r="C16" s="12">
        <v>164.68</v>
      </c>
      <c r="D16" s="13">
        <v>3.43</v>
      </c>
    </row>
    <row r="17" spans="1:4" ht="31.5" customHeight="1">
      <c r="A17" s="152" t="s">
        <v>959</v>
      </c>
      <c r="B17" s="12">
        <v>248.6</v>
      </c>
      <c r="C17" s="12">
        <v>143.69</v>
      </c>
      <c r="D17" s="13">
        <v>3.03</v>
      </c>
    </row>
    <row r="18" spans="1:4" ht="31.5" customHeight="1">
      <c r="A18" s="152" t="s">
        <v>960</v>
      </c>
      <c r="B18" s="12">
        <v>249.32</v>
      </c>
      <c r="C18" s="12">
        <v>160.28</v>
      </c>
      <c r="D18" s="13">
        <v>1.38</v>
      </c>
    </row>
    <row r="19" spans="1:4" ht="31.5" customHeight="1" thickBot="1">
      <c r="A19" s="85" t="s">
        <v>961</v>
      </c>
      <c r="B19" s="157">
        <v>302.51</v>
      </c>
      <c r="C19" s="157">
        <v>242.13</v>
      </c>
      <c r="D19" s="158">
        <v>2.56</v>
      </c>
    </row>
    <row r="20" spans="1:4" ht="18.75" customHeight="1">
      <c r="A20" s="1235" t="s">
        <v>962</v>
      </c>
      <c r="B20" s="1235"/>
      <c r="C20" s="1235"/>
      <c r="D20" s="1235"/>
    </row>
  </sheetData>
  <mergeCells count="6">
    <mergeCell ref="A20:D20"/>
    <mergeCell ref="A1:D1"/>
    <mergeCell ref="C2:D2"/>
    <mergeCell ref="A3:A4"/>
    <mergeCell ref="B3:B4"/>
    <mergeCell ref="C3:D3"/>
  </mergeCells>
  <printOptions/>
  <pageMargins left="0.75" right="0.75" top="1" bottom="1" header="0.5" footer="0.5"/>
  <pageSetup orientation="portrait" paperSize="9"/>
</worksheet>
</file>

<file path=xl/worksheets/sheet90.xml><?xml version="1.0" encoding="utf-8"?>
<worksheet xmlns="http://schemas.openxmlformats.org/spreadsheetml/2006/main" xmlns:r="http://schemas.openxmlformats.org/officeDocument/2006/relationships">
  <dimension ref="A1:H19"/>
  <sheetViews>
    <sheetView workbookViewId="0" topLeftCell="A1">
      <selection activeCell="G34" sqref="G34"/>
    </sheetView>
  </sheetViews>
  <sheetFormatPr defaultColWidth="9.00390625" defaultRowHeight="14.25"/>
  <cols>
    <col min="1" max="1" width="13.75390625" style="88" customWidth="1"/>
    <col min="2" max="2" width="7.25390625" style="88" customWidth="1"/>
    <col min="3" max="3" width="7.50390625" style="88" customWidth="1"/>
    <col min="4" max="8" width="10.625" style="88" customWidth="1"/>
    <col min="9" max="16384" width="9.00390625" style="88" customWidth="1"/>
  </cols>
  <sheetData>
    <row r="1" spans="1:8" ht="33.75" customHeight="1" thickBot="1">
      <c r="A1" s="1512" t="s">
        <v>1686</v>
      </c>
      <c r="B1" s="1513"/>
      <c r="C1" s="1513"/>
      <c r="D1" s="1513"/>
      <c r="E1" s="1513"/>
      <c r="F1" s="1513"/>
      <c r="G1" s="1513"/>
      <c r="H1" s="1514"/>
    </row>
    <row r="2" spans="1:8" ht="18.75" customHeight="1">
      <c r="A2" s="1318" t="s">
        <v>2336</v>
      </c>
      <c r="B2" s="1354" t="s">
        <v>1687</v>
      </c>
      <c r="C2" s="1226" t="s">
        <v>1497</v>
      </c>
      <c r="D2" s="15" t="s">
        <v>1498</v>
      </c>
      <c r="E2" s="15" t="s">
        <v>1499</v>
      </c>
      <c r="F2" s="15" t="s">
        <v>1500</v>
      </c>
      <c r="G2" s="15" t="s">
        <v>1501</v>
      </c>
      <c r="H2" s="146" t="s">
        <v>1502</v>
      </c>
    </row>
    <row r="3" spans="1:8" s="1067" customFormat="1" ht="13.5" customHeight="1">
      <c r="A3" s="1320"/>
      <c r="B3" s="1344"/>
      <c r="C3" s="1220"/>
      <c r="D3" s="163" t="s">
        <v>1503</v>
      </c>
      <c r="E3" s="163" t="s">
        <v>1503</v>
      </c>
      <c r="F3" s="163" t="s">
        <v>1503</v>
      </c>
      <c r="G3" s="163" t="s">
        <v>1503</v>
      </c>
      <c r="H3" s="18" t="s">
        <v>1503</v>
      </c>
    </row>
    <row r="4" spans="1:8" ht="28.5" customHeight="1">
      <c r="A4" s="1091" t="s">
        <v>1688</v>
      </c>
      <c r="B4" s="466" t="s">
        <v>1689</v>
      </c>
      <c r="C4" s="1095">
        <v>103.1556037452709</v>
      </c>
      <c r="D4" s="1095">
        <v>100.22834077380953</v>
      </c>
      <c r="E4" s="1095">
        <v>95.17464724718523</v>
      </c>
      <c r="F4" s="1095">
        <v>94.78791304347828</v>
      </c>
      <c r="G4" s="1095">
        <v>99.30456516879052</v>
      </c>
      <c r="H4" s="1096">
        <v>130.23088228184676</v>
      </c>
    </row>
    <row r="5" spans="1:8" ht="28.5" customHeight="1">
      <c r="A5" s="1081" t="s">
        <v>1690</v>
      </c>
      <c r="B5" s="1092" t="s">
        <v>1689</v>
      </c>
      <c r="C5" s="1095">
        <v>0.31389258766089656</v>
      </c>
      <c r="D5" s="1095">
        <v>0.081640625</v>
      </c>
      <c r="E5" s="1095">
        <v>0.5162689804772235</v>
      </c>
      <c r="F5" s="1095">
        <v>0.26521739130434785</v>
      </c>
      <c r="G5" s="1095">
        <v>0.23990610328638498</v>
      </c>
      <c r="H5" s="1096">
        <v>0.5157360406091371</v>
      </c>
    </row>
    <row r="6" spans="1:8" ht="28.5" customHeight="1">
      <c r="A6" s="1081" t="s">
        <v>1691</v>
      </c>
      <c r="B6" s="1092" t="s">
        <v>1580</v>
      </c>
      <c r="C6" s="1095">
        <v>10.079378606302708</v>
      </c>
      <c r="D6" s="1095">
        <v>9.745703125</v>
      </c>
      <c r="E6" s="1095">
        <v>8.838351409978308</v>
      </c>
      <c r="F6" s="1095">
        <v>9.860782608695652</v>
      </c>
      <c r="G6" s="1095">
        <v>9.566666666666666</v>
      </c>
      <c r="H6" s="1096">
        <v>12.774619289340102</v>
      </c>
    </row>
    <row r="7" spans="1:8" ht="28.5" customHeight="1">
      <c r="A7" s="1081" t="s">
        <v>1692</v>
      </c>
      <c r="B7" s="1092" t="s">
        <v>1580</v>
      </c>
      <c r="C7" s="1095">
        <v>0.302849533954727</v>
      </c>
      <c r="D7" s="1095">
        <v>0.189453125</v>
      </c>
      <c r="E7" s="1095">
        <v>0.32433839479392623</v>
      </c>
      <c r="F7" s="1095">
        <v>0.3191304347826087</v>
      </c>
      <c r="G7" s="1095">
        <v>0.3023474178403756</v>
      </c>
      <c r="H7" s="1096">
        <v>0.4065989847715736</v>
      </c>
    </row>
    <row r="8" spans="1:8" ht="28.5" customHeight="1">
      <c r="A8" s="1081" t="s">
        <v>1693</v>
      </c>
      <c r="B8" s="1092" t="s">
        <v>1580</v>
      </c>
      <c r="C8" s="1095">
        <v>6.241935197514424</v>
      </c>
      <c r="D8" s="1095">
        <v>3.1934375</v>
      </c>
      <c r="E8" s="1095">
        <v>7.132581344902387</v>
      </c>
      <c r="F8" s="1095">
        <v>6.614347826086957</v>
      </c>
      <c r="G8" s="1095">
        <v>6.624413145539906</v>
      </c>
      <c r="H8" s="1096">
        <v>8.312994923857866</v>
      </c>
    </row>
    <row r="9" spans="1:8" ht="28.5" customHeight="1">
      <c r="A9" s="1081" t="s">
        <v>1694</v>
      </c>
      <c r="B9" s="1092" t="s">
        <v>1689</v>
      </c>
      <c r="C9" s="1095">
        <v>86.18235241899677</v>
      </c>
      <c r="D9" s="1095">
        <v>66.6184375</v>
      </c>
      <c r="E9" s="1095">
        <v>81.57570498915402</v>
      </c>
      <c r="F9" s="1095">
        <v>81.90886956521742</v>
      </c>
      <c r="G9" s="1095">
        <v>96.35004694835679</v>
      </c>
      <c r="H9" s="1096">
        <v>110.99137055837566</v>
      </c>
    </row>
    <row r="10" spans="1:8" ht="28.5" customHeight="1">
      <c r="A10" s="1081" t="s">
        <v>1695</v>
      </c>
      <c r="B10" s="1092" t="s">
        <v>1689</v>
      </c>
      <c r="C10" s="1095">
        <v>22.5352862849534</v>
      </c>
      <c r="D10" s="1095">
        <v>16.8796875</v>
      </c>
      <c r="E10" s="1095">
        <v>16.871930585683298</v>
      </c>
      <c r="F10" s="1095">
        <v>22.53782608695652</v>
      </c>
      <c r="G10" s="1095">
        <v>28.55361502347418</v>
      </c>
      <c r="H10" s="1096">
        <v>30.00101522842639</v>
      </c>
    </row>
    <row r="11" spans="1:8" ht="28.5" customHeight="1">
      <c r="A11" s="1081" t="s">
        <v>1696</v>
      </c>
      <c r="B11" s="1092" t="s">
        <v>1689</v>
      </c>
      <c r="C11" s="1095">
        <v>22.364953395472703</v>
      </c>
      <c r="D11" s="1095">
        <v>16.694296875</v>
      </c>
      <c r="E11" s="1095">
        <v>18.243557483731017</v>
      </c>
      <c r="F11" s="1095">
        <v>24.37991304347826</v>
      </c>
      <c r="G11" s="1095">
        <v>23.72676056338028</v>
      </c>
      <c r="H11" s="1096">
        <v>30.73126903553299</v>
      </c>
    </row>
    <row r="12" spans="1:8" ht="28.5" customHeight="1">
      <c r="A12" s="1081" t="s">
        <v>1697</v>
      </c>
      <c r="B12" s="1092" t="s">
        <v>1689</v>
      </c>
      <c r="C12" s="1095">
        <v>10.038135818908126</v>
      </c>
      <c r="D12" s="1095">
        <v>8.384140625</v>
      </c>
      <c r="E12" s="1095">
        <v>8.570585683297178</v>
      </c>
      <c r="F12" s="1095">
        <v>12.136000000000001</v>
      </c>
      <c r="G12" s="1095">
        <v>9.784788732394366</v>
      </c>
      <c r="H12" s="1096">
        <v>11.729238578680203</v>
      </c>
    </row>
    <row r="13" spans="1:8" ht="28.5" customHeight="1">
      <c r="A13" s="1081" t="s">
        <v>1698</v>
      </c>
      <c r="B13" s="1092" t="s">
        <v>1689</v>
      </c>
      <c r="C13" s="1095">
        <v>3.540186418109189</v>
      </c>
      <c r="D13" s="1095">
        <v>2.695859375</v>
      </c>
      <c r="E13" s="1095">
        <v>2.029848156182213</v>
      </c>
      <c r="F13" s="1095">
        <v>4.375391304347826</v>
      </c>
      <c r="G13" s="1095">
        <v>4.001596244131455</v>
      </c>
      <c r="H13" s="1096">
        <v>4.930558375634518</v>
      </c>
    </row>
    <row r="14" spans="1:8" ht="28.5" customHeight="1">
      <c r="A14" s="1081" t="s">
        <v>1699</v>
      </c>
      <c r="B14" s="1092" t="s">
        <v>1689</v>
      </c>
      <c r="C14" s="1095">
        <v>2.2783666222814034</v>
      </c>
      <c r="D14" s="1095">
        <v>1.670859375</v>
      </c>
      <c r="E14" s="1095">
        <v>1.743167028199566</v>
      </c>
      <c r="F14" s="1095">
        <v>2.4886956521739134</v>
      </c>
      <c r="G14" s="1095">
        <v>2.307042253521127</v>
      </c>
      <c r="H14" s="1096">
        <v>3.41746192893401</v>
      </c>
    </row>
    <row r="15" spans="1:8" ht="28.5" customHeight="1">
      <c r="A15" s="1081" t="s">
        <v>1700</v>
      </c>
      <c r="B15" s="1092" t="s">
        <v>1689</v>
      </c>
      <c r="C15" s="1095">
        <v>17.800976475810028</v>
      </c>
      <c r="D15" s="1095">
        <v>11.797734375</v>
      </c>
      <c r="E15" s="1095">
        <v>16.82108459869848</v>
      </c>
      <c r="F15" s="1095">
        <v>22.7104347826087</v>
      </c>
      <c r="G15" s="1095">
        <v>21.527230046948354</v>
      </c>
      <c r="H15" s="1096">
        <v>16.98791878172589</v>
      </c>
    </row>
    <row r="16" spans="1:8" ht="28.5" customHeight="1">
      <c r="A16" s="1081" t="s">
        <v>1701</v>
      </c>
      <c r="B16" s="1092" t="s">
        <v>1689</v>
      </c>
      <c r="C16" s="1095">
        <v>15.062671992898357</v>
      </c>
      <c r="D16" s="1095">
        <v>9.915703125</v>
      </c>
      <c r="E16" s="1095">
        <v>14.406767895878527</v>
      </c>
      <c r="F16" s="1095">
        <v>19.385652173913044</v>
      </c>
      <c r="G16" s="1095">
        <v>18.921596244131454</v>
      </c>
      <c r="H16" s="1096">
        <v>13.299086294416247</v>
      </c>
    </row>
    <row r="17" spans="1:8" ht="28.5" customHeight="1">
      <c r="A17" s="28" t="s">
        <v>1702</v>
      </c>
      <c r="B17" s="17" t="s">
        <v>1703</v>
      </c>
      <c r="C17" s="1095">
        <v>38.23346648912561</v>
      </c>
      <c r="D17" s="1095">
        <v>22.6796875</v>
      </c>
      <c r="E17" s="1095">
        <v>35.8177874186551</v>
      </c>
      <c r="F17" s="1095">
        <v>46.63478260869565</v>
      </c>
      <c r="G17" s="1095">
        <v>41.220657276995304</v>
      </c>
      <c r="H17" s="1096">
        <v>48.233502538071065</v>
      </c>
    </row>
    <row r="18" spans="1:8" ht="28.5" customHeight="1">
      <c r="A18" s="28" t="s">
        <v>1606</v>
      </c>
      <c r="B18" s="17" t="s">
        <v>1607</v>
      </c>
      <c r="C18" s="1095">
        <v>2.6826453617399024</v>
      </c>
      <c r="D18" s="1095">
        <v>2</v>
      </c>
      <c r="E18" s="1095">
        <v>2.0477223427331888</v>
      </c>
      <c r="F18" s="1095">
        <v>2.5565217391304347</v>
      </c>
      <c r="G18" s="1095">
        <v>2.8826291079812205</v>
      </c>
      <c r="H18" s="1096">
        <v>4.243654822335025</v>
      </c>
    </row>
    <row r="19" spans="1:8" ht="28.5" customHeight="1" thickBot="1">
      <c r="A19" s="1093" t="s">
        <v>1704</v>
      </c>
      <c r="B19" s="1094" t="s">
        <v>1609</v>
      </c>
      <c r="C19" s="1097">
        <v>1.992010652463382</v>
      </c>
      <c r="D19" s="1097">
        <v>1.796875</v>
      </c>
      <c r="E19" s="1097">
        <v>1.7960954446854664</v>
      </c>
      <c r="F19" s="1097">
        <v>2.226086956521739</v>
      </c>
      <c r="G19" s="1097">
        <v>2.0375586854460095</v>
      </c>
      <c r="H19" s="1098">
        <v>2.1522842639593907</v>
      </c>
    </row>
  </sheetData>
  <mergeCells count="4">
    <mergeCell ref="A1:H1"/>
    <mergeCell ref="A2:A3"/>
    <mergeCell ref="B2:B3"/>
    <mergeCell ref="C2:C3"/>
  </mergeCells>
  <printOptions/>
  <pageMargins left="0.75" right="0.75" top="1" bottom="1" header="0.5" footer="0.5"/>
  <pageSetup orientation="portrait" paperSize="9"/>
</worksheet>
</file>

<file path=xl/worksheets/sheet91.xml><?xml version="1.0" encoding="utf-8"?>
<worksheet xmlns="http://schemas.openxmlformats.org/spreadsheetml/2006/main" xmlns:r="http://schemas.openxmlformats.org/officeDocument/2006/relationships">
  <dimension ref="A1:D40"/>
  <sheetViews>
    <sheetView workbookViewId="0" topLeftCell="A1">
      <selection activeCell="N25" sqref="N25"/>
    </sheetView>
  </sheetViews>
  <sheetFormatPr defaultColWidth="9.00390625" defaultRowHeight="39.75" customHeight="1"/>
  <cols>
    <col min="1" max="1" width="25.125" style="62" customWidth="1"/>
    <col min="2" max="2" width="11.75390625" style="35" customWidth="1"/>
    <col min="3" max="3" width="19.125" style="35" customWidth="1"/>
    <col min="4" max="4" width="22.875" style="35" customWidth="1"/>
    <col min="5" max="16384" width="9.00390625" style="35" customWidth="1"/>
  </cols>
  <sheetData>
    <row r="1" spans="1:4" ht="49.5" customHeight="1" thickBot="1">
      <c r="A1" s="1241" t="s">
        <v>1706</v>
      </c>
      <c r="B1" s="1241"/>
      <c r="C1" s="1241"/>
      <c r="D1" s="1241"/>
    </row>
    <row r="2" spans="1:4" ht="27.75" customHeight="1">
      <c r="A2" s="106" t="s">
        <v>2666</v>
      </c>
      <c r="B2" s="107" t="s">
        <v>1707</v>
      </c>
      <c r="C2" s="108" t="s">
        <v>1226</v>
      </c>
      <c r="D2" s="108" t="s">
        <v>1227</v>
      </c>
    </row>
    <row r="3" spans="1:4" ht="20.25" customHeight="1">
      <c r="A3" s="1099" t="s">
        <v>1708</v>
      </c>
      <c r="B3" s="1100" t="s">
        <v>1333</v>
      </c>
      <c r="C3" s="1105">
        <v>98</v>
      </c>
      <c r="D3" s="667">
        <v>97</v>
      </c>
    </row>
    <row r="4" spans="1:4" ht="20.25" customHeight="1">
      <c r="A4" s="1101" t="s">
        <v>1709</v>
      </c>
      <c r="B4" s="1102" t="s">
        <v>1333</v>
      </c>
      <c r="C4" s="455">
        <v>101</v>
      </c>
      <c r="D4" s="667">
        <v>100</v>
      </c>
    </row>
    <row r="5" spans="1:4" ht="20.25" customHeight="1">
      <c r="A5" s="1101" t="s">
        <v>1710</v>
      </c>
      <c r="B5" s="1102" t="s">
        <v>1333</v>
      </c>
      <c r="C5" s="455">
        <v>176</v>
      </c>
      <c r="D5" s="667">
        <v>71</v>
      </c>
    </row>
    <row r="6" spans="1:4" ht="20.25" customHeight="1">
      <c r="A6" s="1101" t="s">
        <v>1711</v>
      </c>
      <c r="B6" s="1102" t="s">
        <v>1333</v>
      </c>
      <c r="C6" s="455">
        <v>79</v>
      </c>
      <c r="D6" s="1106">
        <v>42</v>
      </c>
    </row>
    <row r="7" spans="1:4" ht="20.25" customHeight="1">
      <c r="A7" s="1101" t="s">
        <v>1712</v>
      </c>
      <c r="B7" s="1102" t="s">
        <v>1333</v>
      </c>
      <c r="C7" s="455">
        <v>103</v>
      </c>
      <c r="D7" s="667">
        <v>85</v>
      </c>
    </row>
    <row r="8" spans="1:4" ht="20.25" customHeight="1">
      <c r="A8" s="1101" t="s">
        <v>1713</v>
      </c>
      <c r="B8" s="1102" t="s">
        <v>1333</v>
      </c>
      <c r="C8" s="455">
        <v>8</v>
      </c>
      <c r="D8" s="667">
        <v>26</v>
      </c>
    </row>
    <row r="9" spans="1:4" ht="20.25" customHeight="1">
      <c r="A9" s="1101" t="s">
        <v>1714</v>
      </c>
      <c r="B9" s="1102" t="s">
        <v>1333</v>
      </c>
      <c r="C9" s="455">
        <v>52</v>
      </c>
      <c r="D9" s="1106">
        <v>9</v>
      </c>
    </row>
    <row r="10" spans="1:4" ht="20.25" customHeight="1">
      <c r="A10" s="1101" t="s">
        <v>1715</v>
      </c>
      <c r="B10" s="1102" t="s">
        <v>1716</v>
      </c>
      <c r="C10" s="455">
        <v>90</v>
      </c>
      <c r="D10" s="667">
        <v>65</v>
      </c>
    </row>
    <row r="11" spans="1:4" ht="20.25" customHeight="1">
      <c r="A11" s="1101" t="s">
        <v>1717</v>
      </c>
      <c r="B11" s="1102" t="s">
        <v>1716</v>
      </c>
      <c r="C11" s="455">
        <v>242</v>
      </c>
      <c r="D11" s="667">
        <v>229</v>
      </c>
    </row>
    <row r="12" spans="1:4" ht="20.25" customHeight="1">
      <c r="A12" s="1101" t="s">
        <v>1718</v>
      </c>
      <c r="B12" s="1102" t="s">
        <v>1333</v>
      </c>
      <c r="C12" s="455">
        <v>123</v>
      </c>
      <c r="D12" s="667">
        <v>131</v>
      </c>
    </row>
    <row r="13" spans="1:4" ht="20.25" customHeight="1">
      <c r="A13" s="1101" t="s">
        <v>1719</v>
      </c>
      <c r="B13" s="1102" t="s">
        <v>1720</v>
      </c>
      <c r="C13" s="455">
        <v>48</v>
      </c>
      <c r="D13" s="1106">
        <v>12</v>
      </c>
    </row>
    <row r="14" spans="1:4" ht="20.25" customHeight="1" thickBot="1">
      <c r="A14" s="1103" t="s">
        <v>1721</v>
      </c>
      <c r="B14" s="1104" t="s">
        <v>1333</v>
      </c>
      <c r="C14" s="1107">
        <v>101</v>
      </c>
      <c r="D14" s="1009">
        <v>38</v>
      </c>
    </row>
    <row r="15" ht="39.75" customHeight="1">
      <c r="D15" s="1108"/>
    </row>
    <row r="16" ht="39.75" customHeight="1">
      <c r="D16" s="1108"/>
    </row>
    <row r="17" ht="39.75" customHeight="1">
      <c r="D17" s="1108"/>
    </row>
    <row r="18" ht="39.75" customHeight="1">
      <c r="D18" s="1108"/>
    </row>
    <row r="19" ht="39.75" customHeight="1">
      <c r="D19" s="1108"/>
    </row>
    <row r="20" ht="39.75" customHeight="1">
      <c r="D20" s="1108"/>
    </row>
    <row r="21" ht="39.75" customHeight="1">
      <c r="D21" s="1108"/>
    </row>
    <row r="22" ht="39.75" customHeight="1">
      <c r="D22" s="1108"/>
    </row>
    <row r="23" ht="39.75" customHeight="1">
      <c r="D23" s="1108"/>
    </row>
    <row r="24" ht="39.75" customHeight="1">
      <c r="D24" s="1108"/>
    </row>
    <row r="25" ht="39.75" customHeight="1">
      <c r="D25" s="1108"/>
    </row>
    <row r="26" ht="39.75" customHeight="1">
      <c r="D26" s="1108"/>
    </row>
    <row r="27" ht="39.75" customHeight="1">
      <c r="D27" s="1108"/>
    </row>
    <row r="28" ht="39.75" customHeight="1">
      <c r="D28" s="1108"/>
    </row>
    <row r="29" ht="39.75" customHeight="1">
      <c r="D29" s="1108"/>
    </row>
    <row r="30" ht="39.75" customHeight="1">
      <c r="D30" s="1108"/>
    </row>
    <row r="31" ht="39.75" customHeight="1">
      <c r="D31" s="1108"/>
    </row>
    <row r="32" ht="39.75" customHeight="1">
      <c r="D32" s="1108"/>
    </row>
    <row r="33" ht="39.75" customHeight="1">
      <c r="D33" s="1108"/>
    </row>
    <row r="34" ht="39.75" customHeight="1">
      <c r="D34" s="1108"/>
    </row>
    <row r="35" ht="39.75" customHeight="1">
      <c r="D35" s="1108"/>
    </row>
    <row r="36" ht="39.75" customHeight="1">
      <c r="D36" s="1108"/>
    </row>
    <row r="37" ht="39.75" customHeight="1">
      <c r="D37" s="1108"/>
    </row>
    <row r="38" ht="39.75" customHeight="1">
      <c r="D38" s="1108"/>
    </row>
    <row r="39" ht="39.75" customHeight="1">
      <c r="D39" s="1108"/>
    </row>
    <row r="40" ht="39.75" customHeight="1">
      <c r="D40" s="1108"/>
    </row>
  </sheetData>
  <mergeCells count="1">
    <mergeCell ref="A1:D1"/>
  </mergeCells>
  <printOptions/>
  <pageMargins left="0.75" right="0.75" top="1" bottom="1" header="0.5" footer="0.5"/>
  <pageSetup orientation="portrait" paperSize="9"/>
</worksheet>
</file>

<file path=xl/worksheets/sheet92.xml><?xml version="1.0" encoding="utf-8"?>
<worksheet xmlns="http://schemas.openxmlformats.org/spreadsheetml/2006/main" xmlns:r="http://schemas.openxmlformats.org/officeDocument/2006/relationships">
  <dimension ref="A1:IP18"/>
  <sheetViews>
    <sheetView workbookViewId="0" topLeftCell="A1">
      <selection activeCell="E26" sqref="E26"/>
    </sheetView>
  </sheetViews>
  <sheetFormatPr defaultColWidth="9.00390625" defaultRowHeight="35.25" customHeight="1"/>
  <cols>
    <col min="1" max="1" width="18.25390625" style="357" customWidth="1"/>
    <col min="2" max="2" width="10.375" style="357" customWidth="1"/>
    <col min="3" max="3" width="10.875" style="357" customWidth="1"/>
    <col min="4" max="4" width="11.625" style="357" customWidth="1"/>
    <col min="5" max="5" width="10.75390625" style="356" customWidth="1"/>
    <col min="6" max="6" width="9.375" style="357" customWidth="1"/>
    <col min="7" max="7" width="10.50390625" style="357" bestFit="1" customWidth="1"/>
    <col min="8" max="250" width="9.00390625" style="357" bestFit="1" customWidth="1"/>
    <col min="251" max="16384" width="9.00390625" style="88" customWidth="1"/>
  </cols>
  <sheetData>
    <row r="1" spans="1:5" ht="35.25" customHeight="1" thickBot="1">
      <c r="A1" s="1252" t="s">
        <v>1723</v>
      </c>
      <c r="B1" s="1252"/>
      <c r="C1" s="1252"/>
      <c r="D1" s="1252"/>
      <c r="E1" s="1252"/>
    </row>
    <row r="2" spans="1:5" ht="28.5" customHeight="1">
      <c r="A2" s="1281" t="s">
        <v>1724</v>
      </c>
      <c r="B2" s="1285" t="s">
        <v>1725</v>
      </c>
      <c r="C2" s="1285" t="s">
        <v>1726</v>
      </c>
      <c r="D2" s="1492" t="s">
        <v>1727</v>
      </c>
      <c r="E2" s="1437"/>
    </row>
    <row r="3" spans="1:5" ht="30" customHeight="1">
      <c r="A3" s="1500"/>
      <c r="B3" s="1515"/>
      <c r="C3" s="1516"/>
      <c r="D3" s="972" t="s">
        <v>804</v>
      </c>
      <c r="E3" s="1109" t="s">
        <v>1455</v>
      </c>
    </row>
    <row r="4" spans="1:5" s="1113" customFormat="1" ht="28.5" customHeight="1">
      <c r="A4" s="170" t="s">
        <v>1728</v>
      </c>
      <c r="B4" s="1110">
        <v>300</v>
      </c>
      <c r="C4" s="1110">
        <v>815</v>
      </c>
      <c r="D4" s="1111">
        <v>19453.64</v>
      </c>
      <c r="E4" s="1112">
        <v>9.051179998878858</v>
      </c>
    </row>
    <row r="5" spans="1:5" ht="27.75" customHeight="1">
      <c r="A5" s="84" t="s">
        <v>1729</v>
      </c>
      <c r="B5" s="261">
        <v>210</v>
      </c>
      <c r="C5" s="261">
        <v>591</v>
      </c>
      <c r="D5" s="12">
        <v>18981.21</v>
      </c>
      <c r="E5" s="1114">
        <v>13.864487102579478</v>
      </c>
    </row>
    <row r="6" spans="1:5" ht="27.75" customHeight="1">
      <c r="A6" s="84" t="s">
        <v>1730</v>
      </c>
      <c r="B6" s="261">
        <v>160</v>
      </c>
      <c r="C6" s="261">
        <v>456</v>
      </c>
      <c r="D6" s="12">
        <v>17604.47</v>
      </c>
      <c r="E6" s="1114">
        <v>10.048571607176353</v>
      </c>
    </row>
    <row r="7" spans="1:5" ht="27.75" customHeight="1">
      <c r="A7" s="84" t="s">
        <v>1731</v>
      </c>
      <c r="B7" s="261">
        <v>150</v>
      </c>
      <c r="C7" s="261">
        <v>451</v>
      </c>
      <c r="D7" s="12">
        <v>17485.04</v>
      </c>
      <c r="E7" s="1114">
        <v>10.003397294746781</v>
      </c>
    </row>
    <row r="8" spans="1:5" ht="27.75" customHeight="1">
      <c r="A8" s="84" t="s">
        <v>1732</v>
      </c>
      <c r="B8" s="261">
        <v>180</v>
      </c>
      <c r="C8" s="261">
        <v>536</v>
      </c>
      <c r="D8" s="12">
        <v>18004.32</v>
      </c>
      <c r="E8" s="1114">
        <v>10.017231897341887</v>
      </c>
    </row>
    <row r="9" spans="1:5" ht="27.75" customHeight="1">
      <c r="A9" s="84" t="s">
        <v>1733</v>
      </c>
      <c r="B9" s="261">
        <v>240</v>
      </c>
      <c r="C9" s="261">
        <v>657</v>
      </c>
      <c r="D9" s="12">
        <v>16792.6</v>
      </c>
      <c r="E9" s="1114">
        <v>13.058641351915428</v>
      </c>
    </row>
    <row r="10" spans="1:5" ht="27.75" customHeight="1">
      <c r="A10" s="84" t="s">
        <v>1734</v>
      </c>
      <c r="B10" s="261">
        <v>100</v>
      </c>
      <c r="C10" s="261">
        <v>234</v>
      </c>
      <c r="D10" s="12">
        <v>17706.55</v>
      </c>
      <c r="E10" s="1114">
        <v>8.00628278638526</v>
      </c>
    </row>
    <row r="11" spans="1:5" ht="27.75" customHeight="1">
      <c r="A11" s="84" t="s">
        <v>1735</v>
      </c>
      <c r="B11" s="261">
        <v>220</v>
      </c>
      <c r="C11" s="261">
        <v>563</v>
      </c>
      <c r="D11" s="12">
        <v>13970.18</v>
      </c>
      <c r="E11" s="1114">
        <v>12.003367273310353</v>
      </c>
    </row>
    <row r="12" spans="1:5" ht="27.75" customHeight="1">
      <c r="A12" s="84" t="s">
        <v>1736</v>
      </c>
      <c r="B12" s="261">
        <v>200</v>
      </c>
      <c r="C12" s="261">
        <v>610</v>
      </c>
      <c r="D12" s="12">
        <v>15269.76</v>
      </c>
      <c r="E12" s="1114">
        <v>11.255081967213117</v>
      </c>
    </row>
    <row r="13" spans="1:5" ht="27.75" customHeight="1">
      <c r="A13" s="84" t="s">
        <v>1737</v>
      </c>
      <c r="B13" s="261">
        <v>180</v>
      </c>
      <c r="C13" s="261">
        <v>518</v>
      </c>
      <c r="D13" s="12">
        <v>14501.2</v>
      </c>
      <c r="E13" s="1114">
        <v>12.543267365153286</v>
      </c>
    </row>
    <row r="14" spans="1:5" ht="27.75" customHeight="1">
      <c r="A14" s="84" t="s">
        <v>1738</v>
      </c>
      <c r="B14" s="261">
        <v>250</v>
      </c>
      <c r="C14" s="261">
        <v>608</v>
      </c>
      <c r="D14" s="12">
        <v>14815.86</v>
      </c>
      <c r="E14" s="1114">
        <v>11.055093321340234</v>
      </c>
    </row>
    <row r="15" spans="1:5" ht="27.75" customHeight="1">
      <c r="A15" s="84" t="s">
        <v>1739</v>
      </c>
      <c r="B15" s="261">
        <v>250</v>
      </c>
      <c r="C15" s="261">
        <v>705</v>
      </c>
      <c r="D15" s="12">
        <v>14378.64</v>
      </c>
      <c r="E15" s="1114">
        <v>12.087932647333952</v>
      </c>
    </row>
    <row r="16" spans="1:5" ht="27.75" customHeight="1">
      <c r="A16" s="84" t="s">
        <v>1740</v>
      </c>
      <c r="B16" s="261">
        <v>240</v>
      </c>
      <c r="C16" s="261">
        <v>639</v>
      </c>
      <c r="D16" s="12">
        <v>13990.16</v>
      </c>
      <c r="E16" s="1114">
        <v>12.05574689627553</v>
      </c>
    </row>
    <row r="17" spans="1:5" ht="27.75" customHeight="1" thickBot="1">
      <c r="A17" s="85" t="s">
        <v>1741</v>
      </c>
      <c r="B17" s="275">
        <v>150</v>
      </c>
      <c r="C17" s="275">
        <v>360</v>
      </c>
      <c r="D17" s="157">
        <v>14066.58</v>
      </c>
      <c r="E17" s="1115">
        <v>12.039665471923536</v>
      </c>
    </row>
    <row r="18" spans="4:250" ht="27.75" customHeight="1">
      <c r="D18" s="356"/>
      <c r="E18" s="357"/>
      <c r="IO18" s="88"/>
      <c r="IP18" s="88"/>
    </row>
  </sheetData>
  <mergeCells count="5">
    <mergeCell ref="A1:E1"/>
    <mergeCell ref="A2:A3"/>
    <mergeCell ref="B2:B3"/>
    <mergeCell ref="C2:C3"/>
    <mergeCell ref="D2:E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2013-10-29T02:28:20Z</cp:lastPrinted>
  <dcterms:created xsi:type="dcterms:W3CDTF">1996-12-17T01:32:42Z</dcterms:created>
  <dcterms:modified xsi:type="dcterms:W3CDTF">2014-01-15T01:54:37Z</dcterms:modified>
  <cp:category/>
  <cp:version/>
  <cp:contentType/>
  <cp:contentStatus/>
</cp:coreProperties>
</file>